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0" yWindow="100" windowWidth="16220" windowHeight="70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61" i="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62"/>
  <c r="D162"/>
  <c r="E162" s="1"/>
  <c r="F162" s="1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B162"/>
  <c r="C162" s="1"/>
  <c r="G162" s="1"/>
  <c r="B161"/>
  <c r="E161" s="1"/>
  <c r="F161" s="1"/>
  <c r="A160"/>
  <c r="G161" l="1"/>
  <c r="C161"/>
  <c r="A159"/>
  <c r="B160"/>
  <c r="E160" s="1"/>
  <c r="F160" s="1"/>
  <c r="G160" l="1"/>
  <c r="C160"/>
  <c r="A158"/>
  <c r="B159"/>
  <c r="E159" s="1"/>
  <c r="F159" s="1"/>
  <c r="G159" l="1"/>
  <c r="C159"/>
  <c r="A157"/>
  <c r="B158"/>
  <c r="E158" s="1"/>
  <c r="F158" s="1"/>
  <c r="G158" l="1"/>
  <c r="C158"/>
  <c r="A156"/>
  <c r="B157"/>
  <c r="E157" s="1"/>
  <c r="F157" s="1"/>
  <c r="G157" l="1"/>
  <c r="C157"/>
  <c r="A155"/>
  <c r="B156"/>
  <c r="E156" s="1"/>
  <c r="F156" s="1"/>
  <c r="G156" l="1"/>
  <c r="C156"/>
  <c r="A154"/>
  <c r="B155"/>
  <c r="E155" s="1"/>
  <c r="F155" s="1"/>
  <c r="G155" l="1"/>
  <c r="C155"/>
  <c r="A153"/>
  <c r="B154"/>
  <c r="E154" s="1"/>
  <c r="F154" s="1"/>
  <c r="G154" l="1"/>
  <c r="C154"/>
  <c r="A152"/>
  <c r="B153"/>
  <c r="E153" s="1"/>
  <c r="F153" s="1"/>
  <c r="G153" l="1"/>
  <c r="C153"/>
  <c r="A151"/>
  <c r="B152"/>
  <c r="E152" s="1"/>
  <c r="F152" s="1"/>
  <c r="G152" l="1"/>
  <c r="C152"/>
  <c r="A150"/>
  <c r="B151"/>
  <c r="E151" s="1"/>
  <c r="F151" s="1"/>
  <c r="G151" l="1"/>
  <c r="C151"/>
  <c r="A149"/>
  <c r="B150"/>
  <c r="E150" s="1"/>
  <c r="F150" s="1"/>
  <c r="G150" l="1"/>
  <c r="C150"/>
  <c r="A148"/>
  <c r="B149"/>
  <c r="E149" s="1"/>
  <c r="F149" s="1"/>
  <c r="G149" l="1"/>
  <c r="C149"/>
  <c r="A147"/>
  <c r="B148"/>
  <c r="E148" s="1"/>
  <c r="F148" s="1"/>
  <c r="G148" l="1"/>
  <c r="C148"/>
  <c r="A146"/>
  <c r="B147"/>
  <c r="E147" s="1"/>
  <c r="F147" s="1"/>
  <c r="G147" l="1"/>
  <c r="C147"/>
  <c r="A145"/>
  <c r="B146"/>
  <c r="E146" s="1"/>
  <c r="F146" s="1"/>
  <c r="G146" l="1"/>
  <c r="C146"/>
  <c r="A144"/>
  <c r="B145"/>
  <c r="E145" s="1"/>
  <c r="F145" s="1"/>
  <c r="G145" l="1"/>
  <c r="C145"/>
  <c r="A143"/>
  <c r="B144"/>
  <c r="E144" s="1"/>
  <c r="F144" s="1"/>
  <c r="G144" l="1"/>
  <c r="C144"/>
  <c r="A142"/>
  <c r="B143"/>
  <c r="E143" s="1"/>
  <c r="F143" s="1"/>
  <c r="G143" l="1"/>
  <c r="C143"/>
  <c r="A141"/>
  <c r="B142"/>
  <c r="E142" s="1"/>
  <c r="F142" s="1"/>
  <c r="G142" l="1"/>
  <c r="C142"/>
  <c r="A140"/>
  <c r="B141"/>
  <c r="E141" s="1"/>
  <c r="F141" s="1"/>
  <c r="G141" l="1"/>
  <c r="C141"/>
  <c r="A139"/>
  <c r="B140"/>
  <c r="E140" s="1"/>
  <c r="F140" s="1"/>
  <c r="G140" l="1"/>
  <c r="C140"/>
  <c r="A138"/>
  <c r="B139"/>
  <c r="E139" s="1"/>
  <c r="F139" s="1"/>
  <c r="G139" l="1"/>
  <c r="C139"/>
  <c r="A137"/>
  <c r="B138"/>
  <c r="E138" s="1"/>
  <c r="F138" s="1"/>
  <c r="G138" l="1"/>
  <c r="C138"/>
  <c r="A136"/>
  <c r="B137"/>
  <c r="E137" s="1"/>
  <c r="F137" s="1"/>
  <c r="G137" l="1"/>
  <c r="C137"/>
  <c r="A135"/>
  <c r="B136"/>
  <c r="E136" s="1"/>
  <c r="F136" s="1"/>
  <c r="G136" l="1"/>
  <c r="C136"/>
  <c r="A134"/>
  <c r="B135"/>
  <c r="E135" s="1"/>
  <c r="F135" s="1"/>
  <c r="G135" l="1"/>
  <c r="C135"/>
  <c r="A133"/>
  <c r="B134"/>
  <c r="E134" s="1"/>
  <c r="F134" s="1"/>
  <c r="G134" l="1"/>
  <c r="C134"/>
  <c r="A132"/>
  <c r="B133"/>
  <c r="E133" s="1"/>
  <c r="F133" s="1"/>
  <c r="G133" l="1"/>
  <c r="C133"/>
  <c r="A131"/>
  <c r="B132"/>
  <c r="E132" s="1"/>
  <c r="F132" s="1"/>
  <c r="G132" l="1"/>
  <c r="C132"/>
  <c r="A130"/>
  <c r="B131"/>
  <c r="E131" s="1"/>
  <c r="F131" s="1"/>
  <c r="G131" l="1"/>
  <c r="C131"/>
  <c r="A129"/>
  <c r="B130"/>
  <c r="E130" s="1"/>
  <c r="F130" s="1"/>
  <c r="G130" l="1"/>
  <c r="C130"/>
  <c r="A128"/>
  <c r="B129"/>
  <c r="E129" s="1"/>
  <c r="F129" s="1"/>
  <c r="G129" l="1"/>
  <c r="C129"/>
  <c r="A127"/>
  <c r="B128"/>
  <c r="E128" s="1"/>
  <c r="F128" s="1"/>
  <c r="G128" l="1"/>
  <c r="C128"/>
  <c r="A126"/>
  <c r="B127"/>
  <c r="E127" s="1"/>
  <c r="F127" s="1"/>
  <c r="G127" l="1"/>
  <c r="C127"/>
  <c r="A125"/>
  <c r="B126"/>
  <c r="E126" s="1"/>
  <c r="F126" s="1"/>
  <c r="G126" l="1"/>
  <c r="C126"/>
  <c r="A124"/>
  <c r="B125"/>
  <c r="E125" s="1"/>
  <c r="F125" s="1"/>
  <c r="G125" l="1"/>
  <c r="C125"/>
  <c r="A123"/>
  <c r="B124"/>
  <c r="E124" s="1"/>
  <c r="F124" s="1"/>
  <c r="G124" l="1"/>
  <c r="C124"/>
  <c r="A122"/>
  <c r="B123"/>
  <c r="E123" s="1"/>
  <c r="F123" s="1"/>
  <c r="G123" l="1"/>
  <c r="C123"/>
  <c r="A121"/>
  <c r="B122"/>
  <c r="E122" s="1"/>
  <c r="F122" s="1"/>
  <c r="G122" l="1"/>
  <c r="C122"/>
  <c r="A120"/>
  <c r="B121"/>
  <c r="E121" s="1"/>
  <c r="F121" s="1"/>
  <c r="G121" l="1"/>
  <c r="C121"/>
  <c r="A119"/>
  <c r="B120"/>
  <c r="E120" s="1"/>
  <c r="F120" s="1"/>
  <c r="G120" l="1"/>
  <c r="C120"/>
  <c r="A118"/>
  <c r="B119"/>
  <c r="E119" s="1"/>
  <c r="F119" s="1"/>
  <c r="G119" l="1"/>
  <c r="C119"/>
  <c r="A117"/>
  <c r="B118"/>
  <c r="E118" s="1"/>
  <c r="F118" s="1"/>
  <c r="G118" l="1"/>
  <c r="C118"/>
  <c r="A116"/>
  <c r="B117"/>
  <c r="E117" s="1"/>
  <c r="F117" s="1"/>
  <c r="G117" l="1"/>
  <c r="C117"/>
  <c r="A115"/>
  <c r="B116"/>
  <c r="E116" s="1"/>
  <c r="F116" s="1"/>
  <c r="G116" l="1"/>
  <c r="C116"/>
  <c r="A114"/>
  <c r="B115"/>
  <c r="E115" s="1"/>
  <c r="F115" s="1"/>
  <c r="G115" l="1"/>
  <c r="C115"/>
  <c r="A113"/>
  <c r="B114"/>
  <c r="E114" s="1"/>
  <c r="F114" s="1"/>
  <c r="G114" l="1"/>
  <c r="C114"/>
  <c r="A112"/>
  <c r="B113"/>
  <c r="E113" s="1"/>
  <c r="F113" s="1"/>
  <c r="G113" l="1"/>
  <c r="C113"/>
  <c r="A111"/>
  <c r="B112"/>
  <c r="E112" s="1"/>
  <c r="F112" s="1"/>
  <c r="G112" l="1"/>
  <c r="C112"/>
  <c r="A110"/>
  <c r="B111"/>
  <c r="E111" s="1"/>
  <c r="F111" s="1"/>
  <c r="G111" l="1"/>
  <c r="C111"/>
  <c r="A109"/>
  <c r="B110"/>
  <c r="E110" s="1"/>
  <c r="F110" s="1"/>
  <c r="G110" l="1"/>
  <c r="C110"/>
  <c r="A108"/>
  <c r="B109"/>
  <c r="E109" s="1"/>
  <c r="F109" s="1"/>
  <c r="G109" l="1"/>
  <c r="C109"/>
  <c r="A107"/>
  <c r="B108"/>
  <c r="E108" s="1"/>
  <c r="F108" s="1"/>
  <c r="G108" l="1"/>
  <c r="C108"/>
  <c r="A106"/>
  <c r="B107"/>
  <c r="E107" s="1"/>
  <c r="F107" s="1"/>
  <c r="G107" l="1"/>
  <c r="C107"/>
  <c r="A105"/>
  <c r="B106"/>
  <c r="E106" s="1"/>
  <c r="F106" s="1"/>
  <c r="G106" l="1"/>
  <c r="C106"/>
  <c r="A104"/>
  <c r="B105"/>
  <c r="E105" s="1"/>
  <c r="F105" s="1"/>
  <c r="G105" l="1"/>
  <c r="C105"/>
  <c r="A103"/>
  <c r="B104"/>
  <c r="E104" s="1"/>
  <c r="F104" s="1"/>
  <c r="G104" l="1"/>
  <c r="C104"/>
  <c r="A102"/>
  <c r="B103"/>
  <c r="E103" s="1"/>
  <c r="F103" s="1"/>
  <c r="G103" l="1"/>
  <c r="C103"/>
  <c r="A101"/>
  <c r="B102"/>
  <c r="E102" s="1"/>
  <c r="F102" s="1"/>
  <c r="G102" l="1"/>
  <c r="C102"/>
  <c r="A100"/>
  <c r="B101"/>
  <c r="E101" s="1"/>
  <c r="F101" s="1"/>
  <c r="G101" l="1"/>
  <c r="C101"/>
  <c r="A99"/>
  <c r="B100"/>
  <c r="E100" s="1"/>
  <c r="F100" s="1"/>
  <c r="G100" l="1"/>
  <c r="C100"/>
  <c r="A98"/>
  <c r="B99"/>
  <c r="E99" s="1"/>
  <c r="F99" s="1"/>
  <c r="G99" l="1"/>
  <c r="C99"/>
  <c r="A97"/>
  <c r="B98"/>
  <c r="E98" s="1"/>
  <c r="F98" s="1"/>
  <c r="G98" l="1"/>
  <c r="C98"/>
  <c r="A96"/>
  <c r="B97"/>
  <c r="E97" s="1"/>
  <c r="F97" s="1"/>
  <c r="G97" l="1"/>
  <c r="C97"/>
  <c r="A95"/>
  <c r="B96"/>
  <c r="E96" s="1"/>
  <c r="F96" s="1"/>
  <c r="G96" l="1"/>
  <c r="C96"/>
  <c r="A94"/>
  <c r="B95"/>
  <c r="E95" s="1"/>
  <c r="F95" s="1"/>
  <c r="G95" l="1"/>
  <c r="C95"/>
  <c r="A93"/>
  <c r="B94"/>
  <c r="E94" s="1"/>
  <c r="F94" s="1"/>
  <c r="G94" l="1"/>
  <c r="C94"/>
  <c r="A92"/>
  <c r="B93"/>
  <c r="E93" s="1"/>
  <c r="F93" s="1"/>
  <c r="G93" l="1"/>
  <c r="C93"/>
  <c r="A91"/>
  <c r="B92"/>
  <c r="E92" s="1"/>
  <c r="F92" s="1"/>
  <c r="G92" l="1"/>
  <c r="C92"/>
  <c r="A90"/>
  <c r="B91"/>
  <c r="E91" s="1"/>
  <c r="F91" s="1"/>
  <c r="G91" l="1"/>
  <c r="C91"/>
  <c r="A89"/>
  <c r="B90"/>
  <c r="E90" s="1"/>
  <c r="F90" s="1"/>
  <c r="G90" l="1"/>
  <c r="C90"/>
  <c r="A88"/>
  <c r="B89"/>
  <c r="E89" s="1"/>
  <c r="F89" s="1"/>
  <c r="G89" l="1"/>
  <c r="C89"/>
  <c r="A87"/>
  <c r="B88"/>
  <c r="E88" s="1"/>
  <c r="F88" s="1"/>
  <c r="G88" l="1"/>
  <c r="C88"/>
  <c r="A86"/>
  <c r="B87"/>
  <c r="E87" s="1"/>
  <c r="F87" s="1"/>
  <c r="G87" l="1"/>
  <c r="C87"/>
  <c r="A85"/>
  <c r="B86"/>
  <c r="E86" s="1"/>
  <c r="F86" s="1"/>
  <c r="G86" l="1"/>
  <c r="C86"/>
  <c r="A84"/>
  <c r="B85"/>
  <c r="E85" s="1"/>
  <c r="F85" s="1"/>
  <c r="G85" l="1"/>
  <c r="C85"/>
  <c r="A83"/>
  <c r="B84"/>
  <c r="E84" s="1"/>
  <c r="F84" s="1"/>
  <c r="G84" l="1"/>
  <c r="C84"/>
  <c r="A82"/>
  <c r="B83"/>
  <c r="E83" s="1"/>
  <c r="F83" s="1"/>
  <c r="G83" l="1"/>
  <c r="C83"/>
  <c r="A81"/>
  <c r="B82"/>
  <c r="E82" s="1"/>
  <c r="F82" s="1"/>
  <c r="G82" l="1"/>
  <c r="C82"/>
  <c r="A80"/>
  <c r="B81"/>
  <c r="E81" s="1"/>
  <c r="F81" s="1"/>
  <c r="G81" l="1"/>
  <c r="C81"/>
  <c r="A79"/>
  <c r="B80"/>
  <c r="E80" s="1"/>
  <c r="F80" s="1"/>
  <c r="G80" l="1"/>
  <c r="C80"/>
  <c r="A78"/>
  <c r="B79"/>
  <c r="E79" s="1"/>
  <c r="F79" s="1"/>
  <c r="G79" l="1"/>
  <c r="C79"/>
  <c r="A77"/>
  <c r="B78"/>
  <c r="E78" s="1"/>
  <c r="F78" s="1"/>
  <c r="G78" l="1"/>
  <c r="C78"/>
  <c r="A76"/>
  <c r="B77"/>
  <c r="E77" s="1"/>
  <c r="F77" s="1"/>
  <c r="G77" l="1"/>
  <c r="C77"/>
  <c r="A75"/>
  <c r="B76"/>
  <c r="E76" s="1"/>
  <c r="F76" s="1"/>
  <c r="G76" l="1"/>
  <c r="C76"/>
  <c r="A74"/>
  <c r="B75"/>
  <c r="E75" s="1"/>
  <c r="F75" s="1"/>
  <c r="G75" l="1"/>
  <c r="C75"/>
  <c r="A73"/>
  <c r="B74"/>
  <c r="E74" s="1"/>
  <c r="F74" s="1"/>
  <c r="G74" l="1"/>
  <c r="C74"/>
  <c r="A72"/>
  <c r="B73"/>
  <c r="E73" s="1"/>
  <c r="F73" s="1"/>
  <c r="G73" l="1"/>
  <c r="C73"/>
  <c r="A71"/>
  <c r="B72"/>
  <c r="E72" s="1"/>
  <c r="F72" s="1"/>
  <c r="G72" l="1"/>
  <c r="C72"/>
  <c r="A70"/>
  <c r="B71"/>
  <c r="E71" s="1"/>
  <c r="F71" s="1"/>
  <c r="G71" l="1"/>
  <c r="C71"/>
  <c r="A69"/>
  <c r="B70"/>
  <c r="E70" s="1"/>
  <c r="F70" s="1"/>
  <c r="G70" l="1"/>
  <c r="C70"/>
  <c r="A68"/>
  <c r="B69"/>
  <c r="E69" s="1"/>
  <c r="F69" s="1"/>
  <c r="G69" l="1"/>
  <c r="C69"/>
  <c r="A67"/>
  <c r="B68"/>
  <c r="E68" s="1"/>
  <c r="F68" s="1"/>
  <c r="G68" l="1"/>
  <c r="C68"/>
  <c r="A66"/>
  <c r="B67"/>
  <c r="E67" s="1"/>
  <c r="F67" s="1"/>
  <c r="G67" l="1"/>
  <c r="C67"/>
  <c r="A65"/>
  <c r="B66"/>
  <c r="E66" s="1"/>
  <c r="F66" s="1"/>
  <c r="G66" l="1"/>
  <c r="C66"/>
  <c r="A64"/>
  <c r="B65"/>
  <c r="E65" s="1"/>
  <c r="F65" s="1"/>
  <c r="G65" l="1"/>
  <c r="C65"/>
  <c r="A63"/>
  <c r="B64"/>
  <c r="E64" s="1"/>
  <c r="F64" s="1"/>
  <c r="G64" l="1"/>
  <c r="C64"/>
  <c r="A62"/>
  <c r="B63"/>
  <c r="E63" s="1"/>
  <c r="F63" s="1"/>
  <c r="G63" l="1"/>
  <c r="C63"/>
  <c r="A61"/>
  <c r="B62"/>
  <c r="E62" s="1"/>
  <c r="F62" s="1"/>
  <c r="G62" l="1"/>
  <c r="C62"/>
  <c r="A60"/>
  <c r="B61"/>
  <c r="E61" s="1"/>
  <c r="F61" s="1"/>
  <c r="G61" l="1"/>
  <c r="C61"/>
  <c r="A59"/>
  <c r="B60"/>
  <c r="E60" s="1"/>
  <c r="F60" s="1"/>
  <c r="G60" l="1"/>
  <c r="C60"/>
  <c r="A58"/>
  <c r="B59"/>
  <c r="E59" s="1"/>
  <c r="F59" s="1"/>
  <c r="G59" l="1"/>
  <c r="C59"/>
  <c r="A57"/>
  <c r="B58"/>
  <c r="E58" s="1"/>
  <c r="F58" s="1"/>
  <c r="G58" l="1"/>
  <c r="C58"/>
  <c r="A56"/>
  <c r="B57"/>
  <c r="E57" s="1"/>
  <c r="F57" s="1"/>
  <c r="G57" l="1"/>
  <c r="C57"/>
  <c r="A55"/>
  <c r="B56"/>
  <c r="E56" s="1"/>
  <c r="F56" s="1"/>
  <c r="G56" l="1"/>
  <c r="C56"/>
  <c r="A54"/>
  <c r="B55"/>
  <c r="E55" s="1"/>
  <c r="F55" s="1"/>
  <c r="G55" l="1"/>
  <c r="C55"/>
  <c r="A53"/>
  <c r="B54"/>
  <c r="E54" s="1"/>
  <c r="F54" s="1"/>
  <c r="G54" l="1"/>
  <c r="C54"/>
  <c r="A52"/>
  <c r="B53"/>
  <c r="E53" s="1"/>
  <c r="F53" s="1"/>
  <c r="G53" l="1"/>
  <c r="C53"/>
  <c r="A51"/>
  <c r="B52"/>
  <c r="E52" s="1"/>
  <c r="F52" s="1"/>
  <c r="G52" l="1"/>
  <c r="C52"/>
  <c r="A50"/>
  <c r="B51"/>
  <c r="E51" s="1"/>
  <c r="F51" s="1"/>
  <c r="G51" l="1"/>
  <c r="C51"/>
  <c r="A49"/>
  <c r="B50"/>
  <c r="E50" s="1"/>
  <c r="F50" s="1"/>
  <c r="G50" l="1"/>
  <c r="C50"/>
  <c r="A48"/>
  <c r="B49"/>
  <c r="E49" s="1"/>
  <c r="F49" s="1"/>
  <c r="G49" l="1"/>
  <c r="C49"/>
  <c r="A47"/>
  <c r="B48"/>
  <c r="E48" s="1"/>
  <c r="F48" s="1"/>
  <c r="G48" l="1"/>
  <c r="C48"/>
  <c r="A46"/>
  <c r="B47"/>
  <c r="E47" s="1"/>
  <c r="F47" s="1"/>
  <c r="G47" l="1"/>
  <c r="C47"/>
  <c r="A45"/>
  <c r="B46"/>
  <c r="E46" s="1"/>
  <c r="F46" s="1"/>
  <c r="G46" l="1"/>
  <c r="C46"/>
  <c r="A44"/>
  <c r="B45"/>
  <c r="E45" s="1"/>
  <c r="F45" s="1"/>
  <c r="G45" l="1"/>
  <c r="C45"/>
  <c r="A43"/>
  <c r="B44"/>
  <c r="E44" s="1"/>
  <c r="F44" s="1"/>
  <c r="G44" l="1"/>
  <c r="C44"/>
  <c r="A42"/>
  <c r="B43"/>
  <c r="E43" s="1"/>
  <c r="F43" s="1"/>
  <c r="G43" l="1"/>
  <c r="C43"/>
  <c r="A41"/>
  <c r="B42"/>
  <c r="E42" s="1"/>
  <c r="F42" s="1"/>
  <c r="G42" l="1"/>
  <c r="C42"/>
  <c r="A40"/>
  <c r="B41"/>
  <c r="E41" s="1"/>
  <c r="F41" s="1"/>
  <c r="G41" l="1"/>
  <c r="C41"/>
  <c r="A39"/>
  <c r="B40"/>
  <c r="E40" s="1"/>
  <c r="F40" s="1"/>
  <c r="G40" l="1"/>
  <c r="C40"/>
  <c r="A38"/>
  <c r="B39"/>
  <c r="E39" s="1"/>
  <c r="F39" s="1"/>
  <c r="G39" l="1"/>
  <c r="C39"/>
  <c r="A37"/>
  <c r="B38"/>
  <c r="E38" s="1"/>
  <c r="F38" s="1"/>
  <c r="G38" l="1"/>
  <c r="C38"/>
  <c r="A36"/>
  <c r="B37"/>
  <c r="E37" s="1"/>
  <c r="F37" s="1"/>
  <c r="G37" l="1"/>
  <c r="C37"/>
  <c r="A35"/>
  <c r="B36"/>
  <c r="E36" s="1"/>
  <c r="F36" s="1"/>
  <c r="G36" l="1"/>
  <c r="C36"/>
  <c r="A34"/>
  <c r="B35"/>
  <c r="E35" s="1"/>
  <c r="F35" s="1"/>
  <c r="G35" l="1"/>
  <c r="C35"/>
  <c r="A33"/>
  <c r="B34"/>
  <c r="E34" s="1"/>
  <c r="F34" s="1"/>
  <c r="G34" l="1"/>
  <c r="C34"/>
  <c r="A32"/>
  <c r="B33"/>
  <c r="E33" s="1"/>
  <c r="F33" s="1"/>
  <c r="G33" l="1"/>
  <c r="C33"/>
  <c r="A31"/>
  <c r="B32"/>
  <c r="E32" s="1"/>
  <c r="F32" s="1"/>
  <c r="G32" l="1"/>
  <c r="C32"/>
  <c r="A30"/>
  <c r="B31"/>
  <c r="E31" s="1"/>
  <c r="F31" s="1"/>
  <c r="G31" l="1"/>
  <c r="C31"/>
  <c r="A29"/>
  <c r="B30"/>
  <c r="E30" s="1"/>
  <c r="F30" s="1"/>
  <c r="G30" l="1"/>
  <c r="C30"/>
  <c r="A28"/>
  <c r="B29"/>
  <c r="E29" s="1"/>
  <c r="F29" s="1"/>
  <c r="G29" l="1"/>
  <c r="C29"/>
  <c r="A27"/>
  <c r="B28"/>
  <c r="E28" s="1"/>
  <c r="F28" s="1"/>
  <c r="G28" l="1"/>
  <c r="C28"/>
  <c r="A26"/>
  <c r="B27"/>
  <c r="E27" s="1"/>
  <c r="F27" s="1"/>
  <c r="G27" l="1"/>
  <c r="C27"/>
  <c r="A25"/>
  <c r="B26"/>
  <c r="E26" s="1"/>
  <c r="F26" s="1"/>
  <c r="G26" l="1"/>
  <c r="C26"/>
  <c r="A24"/>
  <c r="B25"/>
  <c r="E25" s="1"/>
  <c r="F25" s="1"/>
  <c r="G25" l="1"/>
  <c r="C25"/>
  <c r="A23"/>
  <c r="B24"/>
  <c r="E24" s="1"/>
  <c r="F24" s="1"/>
  <c r="G24" l="1"/>
  <c r="C24"/>
  <c r="A22"/>
  <c r="B23"/>
  <c r="E23" s="1"/>
  <c r="F23" s="1"/>
  <c r="G23" l="1"/>
  <c r="C23"/>
  <c r="A21"/>
  <c r="B22"/>
  <c r="E22" s="1"/>
  <c r="F22" s="1"/>
  <c r="G22" l="1"/>
  <c r="C22"/>
  <c r="A20"/>
  <c r="B21"/>
  <c r="E21" s="1"/>
  <c r="F21" s="1"/>
  <c r="G21" l="1"/>
  <c r="C21"/>
  <c r="A19"/>
  <c r="B20"/>
  <c r="E20" s="1"/>
  <c r="F20" s="1"/>
  <c r="G20" l="1"/>
  <c r="C20"/>
  <c r="A18"/>
  <c r="B19"/>
  <c r="E19" s="1"/>
  <c r="F19" s="1"/>
  <c r="G19" l="1"/>
  <c r="C19"/>
  <c r="A17"/>
  <c r="B18"/>
  <c r="E18" s="1"/>
  <c r="F18" s="1"/>
  <c r="G18" l="1"/>
  <c r="C18"/>
  <c r="A16"/>
  <c r="B17"/>
  <c r="E17" s="1"/>
  <c r="F17" s="1"/>
  <c r="G17" l="1"/>
  <c r="C17"/>
  <c r="A15"/>
  <c r="B16"/>
  <c r="E16" s="1"/>
  <c r="F16" s="1"/>
  <c r="G16" l="1"/>
  <c r="C16"/>
  <c r="A14"/>
  <c r="B15"/>
  <c r="E15" s="1"/>
  <c r="F15" s="1"/>
  <c r="G15" l="1"/>
  <c r="C15"/>
  <c r="A13"/>
  <c r="B14"/>
  <c r="E14" s="1"/>
  <c r="F14" s="1"/>
  <c r="G14" l="1"/>
  <c r="C14"/>
  <c r="A12"/>
  <c r="B13"/>
  <c r="E13" s="1"/>
  <c r="F13" s="1"/>
  <c r="G13" l="1"/>
  <c r="C13"/>
  <c r="A11"/>
  <c r="B11" s="1"/>
  <c r="E11" s="1"/>
  <c r="B12"/>
  <c r="E12" s="1"/>
  <c r="F12" s="1"/>
  <c r="G12" l="1"/>
  <c r="F11"/>
  <c r="H11" s="1"/>
  <c r="H12" s="1"/>
  <c r="H13" s="1"/>
  <c r="C12"/>
  <c r="H14" l="1"/>
  <c r="I13"/>
  <c r="G11"/>
  <c r="I11" s="1"/>
  <c r="I12"/>
  <c r="C11"/>
  <c r="H15" l="1"/>
  <c r="I14"/>
  <c r="H16" l="1"/>
  <c r="I15"/>
  <c r="H17" l="1"/>
  <c r="I16"/>
  <c r="H18" l="1"/>
  <c r="I17"/>
  <c r="H19" l="1"/>
  <c r="I18"/>
  <c r="H20" l="1"/>
  <c r="I19"/>
  <c r="H21" l="1"/>
  <c r="I20"/>
  <c r="H22" l="1"/>
  <c r="I21"/>
  <c r="H23" l="1"/>
  <c r="I22"/>
  <c r="H24" l="1"/>
  <c r="I23"/>
  <c r="H25" l="1"/>
  <c r="I24"/>
  <c r="H26" l="1"/>
  <c r="I25"/>
  <c r="H27" l="1"/>
  <c r="I26"/>
  <c r="H28" l="1"/>
  <c r="I27"/>
  <c r="H29" l="1"/>
  <c r="I28"/>
  <c r="H30" l="1"/>
  <c r="I29"/>
  <c r="H31" l="1"/>
  <c r="I30"/>
  <c r="H32" l="1"/>
  <c r="I31"/>
  <c r="H33" l="1"/>
  <c r="I32"/>
  <c r="H34" l="1"/>
  <c r="I33"/>
  <c r="H35" l="1"/>
  <c r="I34"/>
  <c r="H36" l="1"/>
  <c r="I35"/>
  <c r="H37" l="1"/>
  <c r="I36"/>
  <c r="H38" l="1"/>
  <c r="I37"/>
  <c r="H39" l="1"/>
  <c r="I38"/>
  <c r="H40" l="1"/>
  <c r="I39"/>
  <c r="H41" l="1"/>
  <c r="I40"/>
  <c r="H42" l="1"/>
  <c r="I41"/>
  <c r="H43" l="1"/>
  <c r="I42"/>
  <c r="H44" l="1"/>
  <c r="I43"/>
  <c r="H45" l="1"/>
  <c r="I44"/>
  <c r="H46" l="1"/>
  <c r="I45"/>
  <c r="H47" l="1"/>
  <c r="I46"/>
  <c r="H48" l="1"/>
  <c r="I47"/>
  <c r="H49" l="1"/>
  <c r="I48"/>
  <c r="H50" l="1"/>
  <c r="I49"/>
  <c r="H51" l="1"/>
  <c r="I50"/>
  <c r="H52" l="1"/>
  <c r="I51"/>
  <c r="H53" l="1"/>
  <c r="I52"/>
  <c r="H54" l="1"/>
  <c r="I53"/>
  <c r="H55" l="1"/>
  <c r="I54"/>
  <c r="H56" l="1"/>
  <c r="I55"/>
  <c r="H57" l="1"/>
  <c r="I56"/>
  <c r="H58" l="1"/>
  <c r="I57"/>
  <c r="H59" l="1"/>
  <c r="I58"/>
  <c r="H60" l="1"/>
  <c r="I59"/>
  <c r="H61" l="1"/>
  <c r="I60"/>
  <c r="H62" l="1"/>
  <c r="I61"/>
  <c r="H63" l="1"/>
  <c r="I62"/>
  <c r="H64" l="1"/>
  <c r="I63"/>
  <c r="H65" l="1"/>
  <c r="I64"/>
  <c r="H66" l="1"/>
  <c r="I65"/>
  <c r="H67" l="1"/>
  <c r="I66"/>
  <c r="H68" l="1"/>
  <c r="I67"/>
  <c r="H69" l="1"/>
  <c r="I68"/>
  <c r="H70" l="1"/>
  <c r="I69"/>
  <c r="H71" l="1"/>
  <c r="I70"/>
  <c r="H72" l="1"/>
  <c r="I71"/>
  <c r="H73" l="1"/>
  <c r="I72"/>
  <c r="H74" l="1"/>
  <c r="I73"/>
  <c r="H75" l="1"/>
  <c r="I74"/>
  <c r="H76" l="1"/>
  <c r="I75"/>
  <c r="H77" l="1"/>
  <c r="I76"/>
  <c r="H78" l="1"/>
  <c r="I77"/>
  <c r="H79" l="1"/>
  <c r="I78"/>
  <c r="H80" l="1"/>
  <c r="I79"/>
  <c r="H81" l="1"/>
  <c r="I80"/>
  <c r="H82" l="1"/>
  <c r="I81"/>
  <c r="H83" l="1"/>
  <c r="I82"/>
  <c r="H84" l="1"/>
  <c r="I83"/>
  <c r="H85" l="1"/>
  <c r="I84"/>
  <c r="H86" l="1"/>
  <c r="I85"/>
  <c r="H87" l="1"/>
  <c r="I86"/>
  <c r="H88" l="1"/>
  <c r="I87"/>
  <c r="H89" l="1"/>
  <c r="I88"/>
  <c r="H90" l="1"/>
  <c r="I89"/>
  <c r="H91" l="1"/>
  <c r="I90"/>
  <c r="H92" l="1"/>
  <c r="I91"/>
  <c r="H93" l="1"/>
  <c r="I92"/>
  <c r="H94" l="1"/>
  <c r="I93"/>
  <c r="H95" l="1"/>
  <c r="I94"/>
  <c r="H96" l="1"/>
  <c r="I95"/>
  <c r="H97" l="1"/>
  <c r="I96"/>
  <c r="H98" l="1"/>
  <c r="I97"/>
  <c r="H99" l="1"/>
  <c r="I98"/>
  <c r="H100" l="1"/>
  <c r="I99"/>
  <c r="H101" l="1"/>
  <c r="I100"/>
  <c r="H102" l="1"/>
  <c r="I101"/>
  <c r="H103" l="1"/>
  <c r="I102"/>
  <c r="H104" l="1"/>
  <c r="I103"/>
  <c r="H105" l="1"/>
  <c r="I104"/>
  <c r="H106" l="1"/>
  <c r="I105"/>
  <c r="H107" l="1"/>
  <c r="I106"/>
  <c r="H108" l="1"/>
  <c r="I107"/>
  <c r="H109" l="1"/>
  <c r="I108"/>
  <c r="H110" l="1"/>
  <c r="I109"/>
  <c r="H111" l="1"/>
  <c r="I110"/>
  <c r="H112" l="1"/>
  <c r="I111"/>
  <c r="H113" l="1"/>
  <c r="I112"/>
  <c r="H114" l="1"/>
  <c r="I113"/>
  <c r="H115" l="1"/>
  <c r="I114"/>
  <c r="H116" l="1"/>
  <c r="I115"/>
  <c r="H117" l="1"/>
  <c r="I116"/>
  <c r="H118" l="1"/>
  <c r="I117"/>
  <c r="H119" l="1"/>
  <c r="I118"/>
  <c r="H120" l="1"/>
  <c r="I119"/>
  <c r="H121" l="1"/>
  <c r="I120"/>
  <c r="H122" l="1"/>
  <c r="I121"/>
  <c r="H123" l="1"/>
  <c r="I122"/>
  <c r="H124" l="1"/>
  <c r="I123"/>
  <c r="H125" l="1"/>
  <c r="I124"/>
  <c r="H126" l="1"/>
  <c r="I125"/>
  <c r="H127" l="1"/>
  <c r="I126"/>
  <c r="H128" l="1"/>
  <c r="I127"/>
  <c r="H129" l="1"/>
  <c r="I128"/>
  <c r="H130" l="1"/>
  <c r="I129"/>
  <c r="H131" l="1"/>
  <c r="I130"/>
  <c r="H132" l="1"/>
  <c r="I131"/>
  <c r="H133" l="1"/>
  <c r="I132"/>
  <c r="H134" l="1"/>
  <c r="I133"/>
  <c r="H135" l="1"/>
  <c r="I134"/>
  <c r="H136" l="1"/>
  <c r="I135"/>
  <c r="H137" l="1"/>
  <c r="I136"/>
  <c r="H138" l="1"/>
  <c r="I137"/>
  <c r="H139" l="1"/>
  <c r="I138"/>
  <c r="H140" l="1"/>
  <c r="I139"/>
  <c r="H141" l="1"/>
  <c r="I140"/>
  <c r="H142" l="1"/>
  <c r="I141"/>
  <c r="H143" l="1"/>
  <c r="I142"/>
  <c r="H144" l="1"/>
  <c r="I143"/>
  <c r="H145" l="1"/>
  <c r="I144"/>
  <c r="H146" l="1"/>
  <c r="I145"/>
  <c r="H147" l="1"/>
  <c r="I146"/>
  <c r="H148" l="1"/>
  <c r="I147"/>
  <c r="H149" l="1"/>
  <c r="I148"/>
  <c r="H150" l="1"/>
  <c r="I149"/>
  <c r="H151" l="1"/>
  <c r="I150"/>
  <c r="H152" l="1"/>
  <c r="I151"/>
  <c r="H153" l="1"/>
  <c r="I152"/>
  <c r="H154" l="1"/>
  <c r="I153"/>
  <c r="H155" l="1"/>
  <c r="I154"/>
  <c r="H156" l="1"/>
  <c r="I155"/>
  <c r="H157" l="1"/>
  <c r="I156"/>
  <c r="H158" l="1"/>
  <c r="I157"/>
  <c r="H159" l="1"/>
  <c r="I158"/>
  <c r="H160" l="1"/>
  <c r="I159"/>
  <c r="H161" l="1"/>
  <c r="I160"/>
  <c r="I161" l="1"/>
  <c r="H162"/>
  <c r="I162" s="1"/>
</calcChain>
</file>

<file path=xl/sharedStrings.xml><?xml version="1.0" encoding="utf-8"?>
<sst xmlns="http://schemas.openxmlformats.org/spreadsheetml/2006/main" count="45" uniqueCount="30">
  <si>
    <t>sig =</t>
  </si>
  <si>
    <t>frac=</t>
  </si>
  <si>
    <t>TS=</t>
  </si>
  <si>
    <t>a=</t>
  </si>
  <si>
    <t>lapse=</t>
  </si>
  <si>
    <t>scale =</t>
  </si>
  <si>
    <t>m</t>
  </si>
  <si>
    <t>K</t>
  </si>
  <si>
    <t>K/m</t>
  </si>
  <si>
    <t>k=</t>
  </si>
  <si>
    <t>CO2=</t>
  </si>
  <si>
    <t>i</t>
  </si>
  <si>
    <t>z</t>
  </si>
  <si>
    <t>T</t>
  </si>
  <si>
    <t>P</t>
  </si>
  <si>
    <t>trans</t>
  </si>
  <si>
    <t>absorp</t>
  </si>
  <si>
    <t>rtup</t>
  </si>
  <si>
    <t>1/(m.atm)</t>
  </si>
  <si>
    <t>atm</t>
  </si>
  <si>
    <t>top</t>
  </si>
  <si>
    <t>rdown</t>
  </si>
  <si>
    <t>300 ppm</t>
  </si>
  <si>
    <t>netup</t>
  </si>
  <si>
    <t>450 ppm</t>
  </si>
  <si>
    <t>600 ppm</t>
  </si>
  <si>
    <t>100 ppm</t>
  </si>
  <si>
    <t>Height</t>
  </si>
  <si>
    <t>km</t>
  </si>
  <si>
    <t>Radiative Flux CO2 Band 13-17 Micron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</si>
</sst>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00"/>
    <numFmt numFmtId="165" formatCode="0.000"/>
    <numFmt numFmtId="166" formatCode="0.0"/>
    <numFmt numFmtId="167" formatCode="0.0E+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3" fontId="0" fillId="0" borderId="0" xfId="1" applyFont="1"/>
    <xf numFmtId="0" fontId="0" fillId="0" borderId="0" xfId="0" applyAlignment="1">
      <alignment horizontal="right"/>
    </xf>
    <xf numFmtId="167" fontId="0" fillId="0" borderId="0" xfId="0" applyNumberFormat="1"/>
    <xf numFmtId="1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Net Upward Radiative Profile CO2 Band 13-17 Microns</a:t>
            </a:r>
          </a:p>
        </c:rich>
      </c:tx>
      <c:layout>
        <c:manualLayout>
          <c:xMode val="edge"/>
          <c:yMode val="edge"/>
          <c:x val="7.7715223097112859E-2"/>
          <c:y val="2.4048096192384769E-2"/>
        </c:manualLayout>
      </c:layout>
    </c:title>
    <c:plotArea>
      <c:layout>
        <c:manualLayout>
          <c:layoutTarget val="inner"/>
          <c:xMode val="edge"/>
          <c:yMode val="edge"/>
          <c:x val="3.888888888888889E-2"/>
          <c:y val="0.10878702286462687"/>
          <c:w val="0.83273359580052508"/>
          <c:h val="0.6160270146592397"/>
        </c:manualLayout>
      </c:layout>
      <c:lineChart>
        <c:grouping val="standard"/>
        <c:ser>
          <c:idx val="3"/>
          <c:order val="0"/>
          <c:tx>
            <c:strRef>
              <c:f>Sheet1!$M$7</c:f>
              <c:strCache>
                <c:ptCount val="1"/>
                <c:pt idx="0">
                  <c:v>100 ppm</c:v>
                </c:pt>
              </c:strCache>
            </c:strRef>
          </c:tx>
          <c:marker>
            <c:symbol val="none"/>
          </c:marker>
          <c:val>
            <c:numRef>
              <c:f>Sheet1!$O$12:$O$162</c:f>
              <c:numCache>
                <c:formatCode>0.0</c:formatCode>
                <c:ptCount val="151"/>
                <c:pt idx="0">
                  <c:v>56.180044595683107</c:v>
                </c:pt>
                <c:pt idx="1">
                  <c:v>56.196577380141143</c:v>
                </c:pt>
                <c:pt idx="2">
                  <c:v>56.213690168939777</c:v>
                </c:pt>
                <c:pt idx="3">
                  <c:v>56.231398951265462</c:v>
                </c:pt>
                <c:pt idx="4">
                  <c:v>56.249720126610832</c:v>
                </c:pt>
                <c:pt idx="5">
                  <c:v>56.268670515202196</c:v>
                </c:pt>
                <c:pt idx="6">
                  <c:v>56.288267368701277</c:v>
                </c:pt>
                <c:pt idx="7">
                  <c:v>56.308528381189092</c:v>
                </c:pt>
                <c:pt idx="8">
                  <c:v>56.329471700439917</c:v>
                </c:pt>
                <c:pt idx="9">
                  <c:v>56.351115939493766</c:v>
                </c:pt>
                <c:pt idx="10">
                  <c:v>56.373480188535929</c:v>
                </c:pt>
                <c:pt idx="11">
                  <c:v>56.396584027092509</c:v>
                </c:pt>
                <c:pt idx="12">
                  <c:v>56.420447536551023</c:v>
                </c:pt>
                <c:pt idx="13">
                  <c:v>56.445091313015666</c:v>
                </c:pt>
                <c:pt idx="14">
                  <c:v>56.470536480506972</c:v>
                </c:pt>
                <c:pt idx="15">
                  <c:v>56.496804704515917</c:v>
                </c:pt>
                <c:pt idx="16">
                  <c:v>56.523918205923074</c:v>
                </c:pt>
                <c:pt idx="17">
                  <c:v>56.551899775293464</c:v>
                </c:pt>
                <c:pt idx="18">
                  <c:v>56.580772787558388</c:v>
                </c:pt>
                <c:pt idx="19">
                  <c:v>56.610561217095743</c:v>
                </c:pt>
                <c:pt idx="20">
                  <c:v>56.64128965322076</c:v>
                </c:pt>
                <c:pt idx="21">
                  <c:v>56.672983316099561</c:v>
                </c:pt>
                <c:pt idx="22">
                  <c:v>56.705668073098231</c:v>
                </c:pt>
                <c:pt idx="23">
                  <c:v>56.739370455580755</c:v>
                </c:pt>
                <c:pt idx="24">
                  <c:v>56.774117676169382</c:v>
                </c:pt>
                <c:pt idx="25">
                  <c:v>56.809937646481643</c:v>
                </c:pt>
                <c:pt idx="26">
                  <c:v>56.846858995358666</c:v>
                </c:pt>
                <c:pt idx="27">
                  <c:v>56.88491108760001</c:v>
                </c:pt>
                <c:pt idx="28">
                  <c:v>56.92412404322063</c:v>
                </c:pt>
                <c:pt idx="29">
                  <c:v>56.964528757246406</c:v>
                </c:pt>
                <c:pt idx="30">
                  <c:v>57.00615692006491</c:v>
                </c:pt>
                <c:pt idx="31">
                  <c:v>57.049041038349131</c:v>
                </c:pt>
                <c:pt idx="32">
                  <c:v>57.093214456571936</c:v>
                </c:pt>
                <c:pt idx="33">
                  <c:v>57.138711379130406</c:v>
                </c:pt>
                <c:pt idx="34">
                  <c:v>57.185566893099164</c:v>
                </c:pt>
                <c:pt idx="35">
                  <c:v>57.23381699163307</c:v>
                </c:pt>
                <c:pt idx="36">
                  <c:v>57.283498598040126</c:v>
                </c:pt>
                <c:pt idx="37">
                  <c:v>57.334649590546256</c:v>
                </c:pt>
                <c:pt idx="38">
                  <c:v>57.387308827774511</c:v>
                </c:pt>
                <c:pt idx="39">
                  <c:v>57.441516174962004</c:v>
                </c:pt>
                <c:pt idx="40">
                  <c:v>57.497312530938771</c:v>
                </c:pt>
                <c:pt idx="41">
                  <c:v>57.553490087249592</c:v>
                </c:pt>
                <c:pt idx="42">
                  <c:v>57.608801586895666</c:v>
                </c:pt>
                <c:pt idx="43">
                  <c:v>57.663209062764622</c:v>
                </c:pt>
                <c:pt idx="44">
                  <c:v>57.716673672877519</c:v>
                </c:pt>
                <c:pt idx="45">
                  <c:v>57.769155684456834</c:v>
                </c:pt>
                <c:pt idx="46">
                  <c:v>57.82061445770784</c:v>
                </c:pt>
                <c:pt idx="47">
                  <c:v>57.871008429305</c:v>
                </c:pt>
                <c:pt idx="48">
                  <c:v>57.92029509557463</c:v>
                </c:pt>
                <c:pt idx="49">
                  <c:v>57.968430995364706</c:v>
                </c:pt>
                <c:pt idx="50">
                  <c:v>58.015371692592183</c:v>
                </c:pt>
                <c:pt idx="51">
                  <c:v>58.06107175845758</c:v>
                </c:pt>
                <c:pt idx="52">
                  <c:v>58.105484753316269</c:v>
                </c:pt>
                <c:pt idx="53">
                  <c:v>58.148563208195192</c:v>
                </c:pt>
                <c:pt idx="54">
                  <c:v>58.190258605943256</c:v>
                </c:pt>
                <c:pt idx="55">
                  <c:v>58.230521362002875</c:v>
                </c:pt>
                <c:pt idx="56">
                  <c:v>58.269300804789737</c:v>
                </c:pt>
                <c:pt idx="57">
                  <c:v>58.306545155666825</c:v>
                </c:pt>
                <c:pt idx="58">
                  <c:v>58.342201508498455</c:v>
                </c:pt>
                <c:pt idx="59">
                  <c:v>58.376215808768883</c:v>
                </c:pt>
                <c:pt idx="60">
                  <c:v>58.408532832249492</c:v>
                </c:pt>
                <c:pt idx="61">
                  <c:v>58.439096163197647</c:v>
                </c:pt>
                <c:pt idx="62">
                  <c:v>58.467848172069417</c:v>
                </c:pt>
                <c:pt idx="63">
                  <c:v>58.494729992727429</c:v>
                </c:pt>
                <c:pt idx="64">
                  <c:v>58.519681499124026</c:v>
                </c:pt>
                <c:pt idx="65">
                  <c:v>58.54264128143901</c:v>
                </c:pt>
                <c:pt idx="66">
                  <c:v>58.563546621650026</c:v>
                </c:pt>
                <c:pt idx="67">
                  <c:v>58.582333468512488</c:v>
                </c:pt>
                <c:pt idx="68">
                  <c:v>58.598936411924811</c:v>
                </c:pt>
                <c:pt idx="69">
                  <c:v>58.613288656653232</c:v>
                </c:pt>
                <c:pt idx="70">
                  <c:v>58.625321995389314</c:v>
                </c:pt>
                <c:pt idx="71">
                  <c:v>58.634966781111757</c:v>
                </c:pt>
                <c:pt idx="72">
                  <c:v>58.642151898722446</c:v>
                </c:pt>
                <c:pt idx="73">
                  <c:v>58.646804735925343</c:v>
                </c:pt>
                <c:pt idx="74">
                  <c:v>58.648851153314993</c:v>
                </c:pt>
                <c:pt idx="75">
                  <c:v>58.648215453639523</c:v>
                </c:pt>
                <c:pt idx="76">
                  <c:v>58.644820350201456</c:v>
                </c:pt>
                <c:pt idx="77">
                  <c:v>58.638586934357292</c:v>
                </c:pt>
                <c:pt idx="78">
                  <c:v>58.629434642075296</c:v>
                </c:pt>
                <c:pt idx="79">
                  <c:v>58.617281219507959</c:v>
                </c:pt>
                <c:pt idx="80">
                  <c:v>58.602042687534137</c:v>
                </c:pt>
                <c:pt idx="81">
                  <c:v>58.583633305222868</c:v>
                </c:pt>
                <c:pt idx="82">
                  <c:v>58.561965532168543</c:v>
                </c:pt>
                <c:pt idx="83">
                  <c:v>58.536949989644306</c:v>
                </c:pt>
                <c:pt idx="84">
                  <c:v>58.508495420518095</c:v>
                </c:pt>
                <c:pt idx="85">
                  <c:v>58.476508647872024</c:v>
                </c:pt>
                <c:pt idx="86">
                  <c:v>58.440894532263506</c:v>
                </c:pt>
                <c:pt idx="87">
                  <c:v>58.401555927562619</c:v>
                </c:pt>
                <c:pt idx="88">
                  <c:v>58.358393635297006</c:v>
                </c:pt>
                <c:pt idx="89">
                  <c:v>58.31130635743181</c:v>
                </c:pt>
                <c:pt idx="90">
                  <c:v>58.260190647508381</c:v>
                </c:pt>
                <c:pt idx="91">
                  <c:v>58.204940860061463</c:v>
                </c:pt>
                <c:pt idx="92">
                  <c:v>58.145449098229967</c:v>
                </c:pt>
                <c:pt idx="93">
                  <c:v>58.08160515947251</c:v>
                </c:pt>
                <c:pt idx="94">
                  <c:v>58.01329647929348</c:v>
                </c:pt>
                <c:pt idx="95">
                  <c:v>57.940408072880942</c:v>
                </c:pt>
                <c:pt idx="96">
                  <c:v>57.862822474552075</c:v>
                </c:pt>
                <c:pt idx="97">
                  <c:v>57.780419674896407</c:v>
                </c:pt>
                <c:pt idx="98">
                  <c:v>57.693077055501327</c:v>
                </c:pt>
                <c:pt idx="99">
                  <c:v>57.600669321138014</c:v>
                </c:pt>
                <c:pt idx="100">
                  <c:v>57.503068429279537</c:v>
                </c:pt>
                <c:pt idx="101">
                  <c:v>57.400143516816087</c:v>
                </c:pt>
                <c:pt idx="102">
                  <c:v>57.29176082382493</c:v>
                </c:pt>
                <c:pt idx="103">
                  <c:v>57.177783614245172</c:v>
                </c:pt>
                <c:pt idx="104">
                  <c:v>57.058072093299401</c:v>
                </c:pt>
                <c:pt idx="105">
                  <c:v>56.932483321495738</c:v>
                </c:pt>
                <c:pt idx="106">
                  <c:v>56.800871125035115</c:v>
                </c:pt>
                <c:pt idx="107">
                  <c:v>56.663086002438739</c:v>
                </c:pt>
                <c:pt idx="108">
                  <c:v>56.518975027201556</c:v>
                </c:pt>
                <c:pt idx="109">
                  <c:v>56.368381746266159</c:v>
                </c:pt>
                <c:pt idx="110">
                  <c:v>56.211146074101308</c:v>
                </c:pt>
                <c:pt idx="111">
                  <c:v>56.047104182157135</c:v>
                </c:pt>
                <c:pt idx="112">
                  <c:v>55.87608838345713</c:v>
                </c:pt>
                <c:pt idx="113">
                  <c:v>55.697927012073649</c:v>
                </c:pt>
                <c:pt idx="114">
                  <c:v>55.512444297220398</c:v>
                </c:pt>
                <c:pt idx="115">
                  <c:v>55.31946023168085</c:v>
                </c:pt>
                <c:pt idx="116">
                  <c:v>55.118790434275851</c:v>
                </c:pt>
                <c:pt idx="117">
                  <c:v>54.910246006058181</c:v>
                </c:pt>
                <c:pt idx="118">
                  <c:v>54.693633379904497</c:v>
                </c:pt>
                <c:pt idx="119">
                  <c:v>54.468754163156916</c:v>
                </c:pt>
                <c:pt idx="120">
                  <c:v>54.235404972948096</c:v>
                </c:pt>
                <c:pt idx="121">
                  <c:v>53.993377263822723</c:v>
                </c:pt>
                <c:pt idx="122">
                  <c:v>53.742457147248167</c:v>
                </c:pt>
                <c:pt idx="123">
                  <c:v>53.482425202583428</c:v>
                </c:pt>
                <c:pt idx="124">
                  <c:v>53.213056279052807</c:v>
                </c:pt>
                <c:pt idx="125">
                  <c:v>52.934119288245029</c:v>
                </c:pt>
                <c:pt idx="126">
                  <c:v>52.645376986632058</c:v>
                </c:pt>
                <c:pt idx="127">
                  <c:v>52.34658574757394</c:v>
                </c:pt>
                <c:pt idx="128">
                  <c:v>52.037495322245931</c:v>
                </c:pt>
                <c:pt idx="129">
                  <c:v>51.717848588893133</c:v>
                </c:pt>
                <c:pt idx="130">
                  <c:v>51.387381289783889</c:v>
                </c:pt>
                <c:pt idx="131">
                  <c:v>51.045821755198389</c:v>
                </c:pt>
                <c:pt idx="132">
                  <c:v>50.692890613751047</c:v>
                </c:pt>
                <c:pt idx="133">
                  <c:v>50.32830048830597</c:v>
                </c:pt>
                <c:pt idx="134">
                  <c:v>49.951755676702312</c:v>
                </c:pt>
                <c:pt idx="135">
                  <c:v>49.562951816461961</c:v>
                </c:pt>
                <c:pt idx="136">
                  <c:v>49.161575532604715</c:v>
                </c:pt>
                <c:pt idx="137">
                  <c:v>48.747304067645615</c:v>
                </c:pt>
                <c:pt idx="138">
                  <c:v>48.319804892796256</c:v>
                </c:pt>
                <c:pt idx="139">
                  <c:v>47.878735299334807</c:v>
                </c:pt>
                <c:pt idx="140">
                  <c:v>47.423741969049921</c:v>
                </c:pt>
                <c:pt idx="141">
                  <c:v>46.954460522599732</c:v>
                </c:pt>
                <c:pt idx="142">
                  <c:v>46.470515044559008</c:v>
                </c:pt>
                <c:pt idx="143">
                  <c:v>45.971517583856397</c:v>
                </c:pt>
                <c:pt idx="144">
                  <c:v>45.457067628226</c:v>
                </c:pt>
                <c:pt idx="145">
                  <c:v>44.926751551217095</c:v>
                </c:pt>
                <c:pt idx="146">
                  <c:v>44.380142030218636</c:v>
                </c:pt>
                <c:pt idx="147">
                  <c:v>43.81679743386313</c:v>
                </c:pt>
                <c:pt idx="148">
                  <c:v>43.236261177076621</c:v>
                </c:pt>
                <c:pt idx="149">
                  <c:v>42.638061041936751</c:v>
                </c:pt>
                <c:pt idx="150">
                  <c:v>42.02170846238991</c:v>
                </c:pt>
              </c:numCache>
            </c:numRef>
          </c:val>
        </c:ser>
        <c:ser>
          <c:idx val="0"/>
          <c:order val="1"/>
          <c:tx>
            <c:strRef>
              <c:f>Sheet1!$P$7</c:f>
              <c:strCache>
                <c:ptCount val="1"/>
                <c:pt idx="0">
                  <c:v>300 ppm</c:v>
                </c:pt>
              </c:strCache>
            </c:strRef>
          </c:tx>
          <c:marker>
            <c:symbol val="none"/>
          </c:marker>
          <c:cat>
            <c:numRef>
              <c:f>Sheet1!$L$12:$L$163</c:f>
              <c:numCache>
                <c:formatCode>0.0</c:formatCode>
                <c:ptCount val="152"/>
                <c:pt idx="0">
                  <c:v>15</c:v>
                </c:pt>
                <c:pt idx="1">
                  <c:v>14.9</c:v>
                </c:pt>
                <c:pt idx="2">
                  <c:v>14.8</c:v>
                </c:pt>
                <c:pt idx="3">
                  <c:v>14.7</c:v>
                </c:pt>
                <c:pt idx="4">
                  <c:v>14.6</c:v>
                </c:pt>
                <c:pt idx="5">
                  <c:v>14.5</c:v>
                </c:pt>
                <c:pt idx="6">
                  <c:v>14.4</c:v>
                </c:pt>
                <c:pt idx="7">
                  <c:v>14.3</c:v>
                </c:pt>
                <c:pt idx="8">
                  <c:v>14.2</c:v>
                </c:pt>
                <c:pt idx="9">
                  <c:v>14.1</c:v>
                </c:pt>
                <c:pt idx="10">
                  <c:v>14</c:v>
                </c:pt>
                <c:pt idx="11">
                  <c:v>13.9</c:v>
                </c:pt>
                <c:pt idx="12">
                  <c:v>13.8</c:v>
                </c:pt>
                <c:pt idx="13">
                  <c:v>13.7</c:v>
                </c:pt>
                <c:pt idx="14">
                  <c:v>13.6</c:v>
                </c:pt>
                <c:pt idx="15">
                  <c:v>13.5</c:v>
                </c:pt>
                <c:pt idx="16">
                  <c:v>13.4</c:v>
                </c:pt>
                <c:pt idx="17">
                  <c:v>13.3</c:v>
                </c:pt>
                <c:pt idx="18">
                  <c:v>13.2</c:v>
                </c:pt>
                <c:pt idx="19">
                  <c:v>13.1</c:v>
                </c:pt>
                <c:pt idx="20">
                  <c:v>13</c:v>
                </c:pt>
                <c:pt idx="21">
                  <c:v>12.9</c:v>
                </c:pt>
                <c:pt idx="22">
                  <c:v>12.8</c:v>
                </c:pt>
                <c:pt idx="23">
                  <c:v>12.7</c:v>
                </c:pt>
                <c:pt idx="24">
                  <c:v>12.6</c:v>
                </c:pt>
                <c:pt idx="25">
                  <c:v>12.5</c:v>
                </c:pt>
                <c:pt idx="26">
                  <c:v>12.4</c:v>
                </c:pt>
                <c:pt idx="27">
                  <c:v>12.3</c:v>
                </c:pt>
                <c:pt idx="28">
                  <c:v>12.2</c:v>
                </c:pt>
                <c:pt idx="29">
                  <c:v>12.1</c:v>
                </c:pt>
                <c:pt idx="30">
                  <c:v>12</c:v>
                </c:pt>
                <c:pt idx="31">
                  <c:v>11.9</c:v>
                </c:pt>
                <c:pt idx="32">
                  <c:v>11.8</c:v>
                </c:pt>
                <c:pt idx="33">
                  <c:v>11.7</c:v>
                </c:pt>
                <c:pt idx="34">
                  <c:v>11.6</c:v>
                </c:pt>
                <c:pt idx="35">
                  <c:v>11.5</c:v>
                </c:pt>
                <c:pt idx="36">
                  <c:v>11.4</c:v>
                </c:pt>
                <c:pt idx="37">
                  <c:v>11.3</c:v>
                </c:pt>
                <c:pt idx="38">
                  <c:v>11.2</c:v>
                </c:pt>
                <c:pt idx="39">
                  <c:v>11.1</c:v>
                </c:pt>
                <c:pt idx="40">
                  <c:v>11</c:v>
                </c:pt>
                <c:pt idx="41">
                  <c:v>10.9</c:v>
                </c:pt>
                <c:pt idx="42">
                  <c:v>10.8</c:v>
                </c:pt>
                <c:pt idx="43">
                  <c:v>10.7</c:v>
                </c:pt>
                <c:pt idx="44">
                  <c:v>10.6</c:v>
                </c:pt>
                <c:pt idx="45">
                  <c:v>10.5</c:v>
                </c:pt>
                <c:pt idx="46">
                  <c:v>10.4</c:v>
                </c:pt>
                <c:pt idx="47">
                  <c:v>10.3</c:v>
                </c:pt>
                <c:pt idx="48">
                  <c:v>10.199999999999999</c:v>
                </c:pt>
                <c:pt idx="49">
                  <c:v>10.1</c:v>
                </c:pt>
                <c:pt idx="50">
                  <c:v>10</c:v>
                </c:pt>
                <c:pt idx="51">
                  <c:v>9.9</c:v>
                </c:pt>
                <c:pt idx="52">
                  <c:v>9.8000000000000007</c:v>
                </c:pt>
                <c:pt idx="53">
                  <c:v>9.6999999999999993</c:v>
                </c:pt>
                <c:pt idx="54">
                  <c:v>9.6</c:v>
                </c:pt>
                <c:pt idx="55">
                  <c:v>9.5</c:v>
                </c:pt>
                <c:pt idx="56">
                  <c:v>9.4</c:v>
                </c:pt>
                <c:pt idx="57">
                  <c:v>9.3000000000000007</c:v>
                </c:pt>
                <c:pt idx="58">
                  <c:v>9.1999999999999993</c:v>
                </c:pt>
                <c:pt idx="59">
                  <c:v>9.1</c:v>
                </c:pt>
                <c:pt idx="60">
                  <c:v>9</c:v>
                </c:pt>
                <c:pt idx="61">
                  <c:v>8.9</c:v>
                </c:pt>
                <c:pt idx="62">
                  <c:v>8.8000000000000007</c:v>
                </c:pt>
                <c:pt idx="63">
                  <c:v>8.6999999999999993</c:v>
                </c:pt>
                <c:pt idx="64">
                  <c:v>8.6</c:v>
                </c:pt>
                <c:pt idx="65">
                  <c:v>8.5</c:v>
                </c:pt>
                <c:pt idx="66">
                  <c:v>8.4</c:v>
                </c:pt>
                <c:pt idx="67">
                  <c:v>8.3000000000000007</c:v>
                </c:pt>
                <c:pt idx="68">
                  <c:v>8.1999999999999993</c:v>
                </c:pt>
                <c:pt idx="69">
                  <c:v>8.1</c:v>
                </c:pt>
                <c:pt idx="70">
                  <c:v>8</c:v>
                </c:pt>
                <c:pt idx="71">
                  <c:v>7.9</c:v>
                </c:pt>
                <c:pt idx="72">
                  <c:v>7.8</c:v>
                </c:pt>
                <c:pt idx="73">
                  <c:v>7.7</c:v>
                </c:pt>
                <c:pt idx="74">
                  <c:v>7.6</c:v>
                </c:pt>
                <c:pt idx="75">
                  <c:v>7.5</c:v>
                </c:pt>
                <c:pt idx="76">
                  <c:v>7.4</c:v>
                </c:pt>
                <c:pt idx="77">
                  <c:v>7.3</c:v>
                </c:pt>
                <c:pt idx="78">
                  <c:v>7.2</c:v>
                </c:pt>
                <c:pt idx="79">
                  <c:v>7.1</c:v>
                </c:pt>
                <c:pt idx="80">
                  <c:v>7</c:v>
                </c:pt>
                <c:pt idx="81">
                  <c:v>6.9</c:v>
                </c:pt>
                <c:pt idx="82">
                  <c:v>6.8</c:v>
                </c:pt>
                <c:pt idx="83">
                  <c:v>6.7</c:v>
                </c:pt>
                <c:pt idx="84">
                  <c:v>6.6</c:v>
                </c:pt>
                <c:pt idx="85">
                  <c:v>6.5</c:v>
                </c:pt>
                <c:pt idx="86">
                  <c:v>6.4</c:v>
                </c:pt>
                <c:pt idx="87">
                  <c:v>6.3</c:v>
                </c:pt>
                <c:pt idx="88">
                  <c:v>6.2</c:v>
                </c:pt>
                <c:pt idx="89">
                  <c:v>6.1</c:v>
                </c:pt>
                <c:pt idx="90">
                  <c:v>6</c:v>
                </c:pt>
                <c:pt idx="91">
                  <c:v>5.9</c:v>
                </c:pt>
                <c:pt idx="92">
                  <c:v>5.8</c:v>
                </c:pt>
                <c:pt idx="93">
                  <c:v>5.7</c:v>
                </c:pt>
                <c:pt idx="94">
                  <c:v>5.6</c:v>
                </c:pt>
                <c:pt idx="95">
                  <c:v>5.5</c:v>
                </c:pt>
                <c:pt idx="96">
                  <c:v>5.4</c:v>
                </c:pt>
                <c:pt idx="97">
                  <c:v>5.3</c:v>
                </c:pt>
                <c:pt idx="98">
                  <c:v>5.2</c:v>
                </c:pt>
                <c:pt idx="99">
                  <c:v>5.0999999999999996</c:v>
                </c:pt>
                <c:pt idx="100">
                  <c:v>5</c:v>
                </c:pt>
                <c:pt idx="101">
                  <c:v>4.9000000000000004</c:v>
                </c:pt>
                <c:pt idx="102">
                  <c:v>4.8</c:v>
                </c:pt>
                <c:pt idx="103">
                  <c:v>4.7</c:v>
                </c:pt>
                <c:pt idx="104">
                  <c:v>4.5999999999999996</c:v>
                </c:pt>
                <c:pt idx="105">
                  <c:v>4.5</c:v>
                </c:pt>
                <c:pt idx="106">
                  <c:v>4.4000000000000004</c:v>
                </c:pt>
                <c:pt idx="107">
                  <c:v>4.3</c:v>
                </c:pt>
                <c:pt idx="108">
                  <c:v>4.2</c:v>
                </c:pt>
                <c:pt idx="109">
                  <c:v>4.0999999999999996</c:v>
                </c:pt>
                <c:pt idx="110">
                  <c:v>4</c:v>
                </c:pt>
                <c:pt idx="111">
                  <c:v>3.9</c:v>
                </c:pt>
                <c:pt idx="112">
                  <c:v>3.8</c:v>
                </c:pt>
                <c:pt idx="113">
                  <c:v>3.7</c:v>
                </c:pt>
                <c:pt idx="114">
                  <c:v>3.6</c:v>
                </c:pt>
                <c:pt idx="115">
                  <c:v>3.5</c:v>
                </c:pt>
                <c:pt idx="116">
                  <c:v>3.4</c:v>
                </c:pt>
                <c:pt idx="117">
                  <c:v>3.3</c:v>
                </c:pt>
                <c:pt idx="118">
                  <c:v>3.2</c:v>
                </c:pt>
                <c:pt idx="119">
                  <c:v>3.1</c:v>
                </c:pt>
                <c:pt idx="120">
                  <c:v>3</c:v>
                </c:pt>
                <c:pt idx="121">
                  <c:v>2.9</c:v>
                </c:pt>
                <c:pt idx="122">
                  <c:v>2.8</c:v>
                </c:pt>
                <c:pt idx="123">
                  <c:v>2.7</c:v>
                </c:pt>
                <c:pt idx="124">
                  <c:v>2.6</c:v>
                </c:pt>
                <c:pt idx="125">
                  <c:v>2.5</c:v>
                </c:pt>
                <c:pt idx="126">
                  <c:v>2.4</c:v>
                </c:pt>
                <c:pt idx="127">
                  <c:v>2.2999999999999998</c:v>
                </c:pt>
                <c:pt idx="128">
                  <c:v>2.2000000000000002</c:v>
                </c:pt>
                <c:pt idx="129">
                  <c:v>2.1</c:v>
                </c:pt>
                <c:pt idx="130">
                  <c:v>2</c:v>
                </c:pt>
                <c:pt idx="131">
                  <c:v>1.9</c:v>
                </c:pt>
                <c:pt idx="132">
                  <c:v>1.8</c:v>
                </c:pt>
                <c:pt idx="133">
                  <c:v>1.7</c:v>
                </c:pt>
                <c:pt idx="134">
                  <c:v>1.6</c:v>
                </c:pt>
                <c:pt idx="135">
                  <c:v>1.5</c:v>
                </c:pt>
                <c:pt idx="136">
                  <c:v>1.4</c:v>
                </c:pt>
                <c:pt idx="137">
                  <c:v>1.3</c:v>
                </c:pt>
                <c:pt idx="138">
                  <c:v>1.2</c:v>
                </c:pt>
                <c:pt idx="139">
                  <c:v>1.1000000000000001</c:v>
                </c:pt>
                <c:pt idx="140">
                  <c:v>1</c:v>
                </c:pt>
                <c:pt idx="141">
                  <c:v>0.9</c:v>
                </c:pt>
                <c:pt idx="142">
                  <c:v>0.8</c:v>
                </c:pt>
                <c:pt idx="143">
                  <c:v>0.7</c:v>
                </c:pt>
                <c:pt idx="144">
                  <c:v>0.6</c:v>
                </c:pt>
                <c:pt idx="145">
                  <c:v>0.5</c:v>
                </c:pt>
                <c:pt idx="146">
                  <c:v>0.4</c:v>
                </c:pt>
                <c:pt idx="147">
                  <c:v>0.3</c:v>
                </c:pt>
                <c:pt idx="148">
                  <c:v>0.2</c:v>
                </c:pt>
                <c:pt idx="149">
                  <c:v>0.1</c:v>
                </c:pt>
                <c:pt idx="150">
                  <c:v>0</c:v>
                </c:pt>
              </c:numCache>
            </c:numRef>
          </c:cat>
          <c:val>
            <c:numRef>
              <c:f>Sheet1!$R$12:$R$162</c:f>
              <c:numCache>
                <c:formatCode>0.0</c:formatCode>
                <c:ptCount val="151"/>
                <c:pt idx="0">
                  <c:v>37.736292296037668</c:v>
                </c:pt>
                <c:pt idx="1">
                  <c:v>37.64730040363299</c:v>
                </c:pt>
                <c:pt idx="2">
                  <c:v>37.559610056114423</c:v>
                </c:pt>
                <c:pt idx="3">
                  <c:v>37.473285803865679</c:v>
                </c:pt>
                <c:pt idx="4">
                  <c:v>37.388394063413983</c:v>
                </c:pt>
                <c:pt idx="5">
                  <c:v>37.305003170665898</c:v>
                </c:pt>
                <c:pt idx="6">
                  <c:v>37.223183436012924</c:v>
                </c:pt>
                <c:pt idx="7">
                  <c:v>37.143007201391519</c:v>
                </c:pt>
                <c:pt idx="8">
                  <c:v>37.064548899386445</c:v>
                </c:pt>
                <c:pt idx="9">
                  <c:v>36.987885114471091</c:v>
                </c:pt>
                <c:pt idx="10">
                  <c:v>36.913094646483366</c:v>
                </c:pt>
                <c:pt idx="11">
                  <c:v>36.840258576440959</c:v>
                </c:pt>
                <c:pt idx="12">
                  <c:v>36.769460334805309</c:v>
                </c:pt>
                <c:pt idx="13">
                  <c:v>36.700785772309267</c:v>
                </c:pt>
                <c:pt idx="14">
                  <c:v>36.634323233469935</c:v>
                </c:pt>
                <c:pt idx="15">
                  <c:v>36.570163632914209</c:v>
                </c:pt>
                <c:pt idx="16">
                  <c:v>36.508400534651749</c:v>
                </c:pt>
                <c:pt idx="17">
                  <c:v>36.449130234437249</c:v>
                </c:pt>
                <c:pt idx="18">
                  <c:v>36.39245184537149</c:v>
                </c:pt>
                <c:pt idx="19">
                  <c:v>36.338467386898742</c:v>
                </c:pt>
                <c:pt idx="20">
                  <c:v>36.287281877366809</c:v>
                </c:pt>
                <c:pt idx="21">
                  <c:v>36.239003430324864</c:v>
                </c:pt>
                <c:pt idx="22">
                  <c:v>36.193743354743887</c:v>
                </c:pt>
                <c:pt idx="23">
                  <c:v>36.151616259354668</c:v>
                </c:pt>
                <c:pt idx="24">
                  <c:v>36.112740161309041</c:v>
                </c:pt>
                <c:pt idx="25">
                  <c:v>36.077236599381287</c:v>
                </c:pt>
                <c:pt idx="26">
                  <c:v>36.045230751938753</c:v>
                </c:pt>
                <c:pt idx="27">
                  <c:v>36.016851559923317</c:v>
                </c:pt>
                <c:pt idx="28">
                  <c:v>35.992231855098922</c:v>
                </c:pt>
                <c:pt idx="29">
                  <c:v>35.971508493834442</c:v>
                </c:pt>
                <c:pt idx="30">
                  <c:v>35.954822496706434</c:v>
                </c:pt>
                <c:pt idx="31">
                  <c:v>35.942319194222172</c:v>
                </c:pt>
                <c:pt idx="32">
                  <c:v>35.934148378980275</c:v>
                </c:pt>
                <c:pt idx="33">
                  <c:v>35.93046446460427</c:v>
                </c:pt>
                <c:pt idx="34">
                  <c:v>35.931426651803356</c:v>
                </c:pt>
                <c:pt idx="35">
                  <c:v>35.937199101934766</c:v>
                </c:pt>
                <c:pt idx="36">
                  <c:v>35.947951118463592</c:v>
                </c:pt>
                <c:pt idx="37">
                  <c:v>35.963857336738513</c:v>
                </c:pt>
                <c:pt idx="38">
                  <c:v>35.98509792252591</c:v>
                </c:pt>
                <c:pt idx="39">
                  <c:v>36.011858779770357</c:v>
                </c:pt>
                <c:pt idx="40">
                  <c:v>36.044331768076596</c:v>
                </c:pt>
                <c:pt idx="41">
                  <c:v>36.078981193573924</c:v>
                </c:pt>
                <c:pt idx="42">
                  <c:v>36.112156881889298</c:v>
                </c:pt>
                <c:pt idx="43">
                  <c:v>36.143824093119626</c:v>
                </c:pt>
                <c:pt idx="44">
                  <c:v>36.173947806298116</c:v>
                </c:pt>
                <c:pt idx="45">
                  <c:v>36.202492720733574</c:v>
                </c:pt>
                <c:pt idx="46">
                  <c:v>36.229423257018574</c:v>
                </c:pt>
                <c:pt idx="47">
                  <c:v>36.254703557666197</c:v>
                </c:pt>
                <c:pt idx="48">
                  <c:v>36.27829748733236</c:v>
                </c:pt>
                <c:pt idx="49">
                  <c:v>36.300168632578099</c:v>
                </c:pt>
                <c:pt idx="50">
                  <c:v>36.320280301123177</c:v>
                </c:pt>
                <c:pt idx="51">
                  <c:v>36.338595520539371</c:v>
                </c:pt>
                <c:pt idx="52">
                  <c:v>36.355077036328524</c:v>
                </c:pt>
                <c:pt idx="53">
                  <c:v>36.369687309326984</c:v>
                </c:pt>
                <c:pt idx="54">
                  <c:v>36.382388512374575</c:v>
                </c:pt>
                <c:pt idx="55">
                  <c:v>36.393142526182281</c:v>
                </c:pt>
                <c:pt idx="56">
                  <c:v>36.401910934328797</c:v>
                </c:pt>
                <c:pt idx="57">
                  <c:v>36.408655017311915</c:v>
                </c:pt>
                <c:pt idx="58">
                  <c:v>36.413335745576262</c:v>
                </c:pt>
                <c:pt idx="59">
                  <c:v>36.415913771433793</c:v>
                </c:pt>
                <c:pt idx="60">
                  <c:v>36.416349419788844</c:v>
                </c:pt>
                <c:pt idx="61">
                  <c:v>36.414602677573903</c:v>
                </c:pt>
                <c:pt idx="62">
                  <c:v>36.410633181796655</c:v>
                </c:pt>
                <c:pt idx="63">
                  <c:v>36.404400206092845</c:v>
                </c:pt>
                <c:pt idx="64">
                  <c:v>36.39586264567312</c:v>
                </c:pt>
                <c:pt idx="65">
                  <c:v>36.384979000545407</c:v>
                </c:pt>
                <c:pt idx="66">
                  <c:v>36.371707356886837</c:v>
                </c:pt>
                <c:pt idx="67">
                  <c:v>36.356005366432051</c:v>
                </c:pt>
                <c:pt idx="68">
                  <c:v>36.337830223736262</c:v>
                </c:pt>
                <c:pt idx="69">
                  <c:v>36.317138641163012</c:v>
                </c:pt>
                <c:pt idx="70">
                  <c:v>36.293886821437397</c:v>
                </c:pt>
                <c:pt idx="71">
                  <c:v>36.268030427595662</c:v>
                </c:pt>
                <c:pt idx="72">
                  <c:v>36.239524550151856</c:v>
                </c:pt>
                <c:pt idx="73">
                  <c:v>36.20832367129097</c:v>
                </c:pt>
                <c:pt idx="74">
                  <c:v>36.174381625886383</c:v>
                </c:pt>
                <c:pt idx="75">
                  <c:v>36.13765155912661</c:v>
                </c:pt>
                <c:pt idx="76">
                  <c:v>36.098085880523115</c:v>
                </c:pt>
                <c:pt idx="77">
                  <c:v>36.055636214056527</c:v>
                </c:pt>
                <c:pt idx="78">
                  <c:v>36.010253344203122</c:v>
                </c:pt>
                <c:pt idx="79">
                  <c:v>35.961887157567176</c:v>
                </c:pt>
                <c:pt idx="80">
                  <c:v>35.91048657982715</c:v>
                </c:pt>
                <c:pt idx="81">
                  <c:v>35.85599950768497</c:v>
                </c:pt>
                <c:pt idx="82">
                  <c:v>35.798372735487192</c:v>
                </c:pt>
                <c:pt idx="83">
                  <c:v>35.737551876165746</c:v>
                </c:pt>
                <c:pt idx="84">
                  <c:v>35.673481276122246</c:v>
                </c:pt>
                <c:pt idx="85">
                  <c:v>35.606103923655496</c:v>
                </c:pt>
                <c:pt idx="86">
                  <c:v>35.535361350504573</c:v>
                </c:pt>
                <c:pt idx="87">
                  <c:v>35.461193526051765</c:v>
                </c:pt>
                <c:pt idx="88">
                  <c:v>35.383538743698224</c:v>
                </c:pt>
                <c:pt idx="89">
                  <c:v>35.302333498892551</c:v>
                </c:pt>
                <c:pt idx="90">
                  <c:v>35.217512358256265</c:v>
                </c:pt>
                <c:pt idx="91">
                  <c:v>35.129007819212205</c:v>
                </c:pt>
                <c:pt idx="92">
                  <c:v>35.036750159480007</c:v>
                </c:pt>
                <c:pt idx="93">
                  <c:v>34.940667275758415</c:v>
                </c:pt>
                <c:pt idx="94">
                  <c:v>34.840684510865877</c:v>
                </c:pt>
                <c:pt idx="95">
                  <c:v>34.736724468558975</c:v>
                </c:pt>
                <c:pt idx="96">
                  <c:v>34.628706815191833</c:v>
                </c:pt>
                <c:pt idx="97">
                  <c:v>34.51654806731942</c:v>
                </c:pt>
                <c:pt idx="98">
                  <c:v>34.400161364281608</c:v>
                </c:pt>
                <c:pt idx="99">
                  <c:v>34.279456224734332</c:v>
                </c:pt>
                <c:pt idx="100">
                  <c:v>34.154338286017179</c:v>
                </c:pt>
                <c:pt idx="101">
                  <c:v>34.024709025163915</c:v>
                </c:pt>
                <c:pt idx="102">
                  <c:v>33.890465460272296</c:v>
                </c:pt>
                <c:pt idx="103">
                  <c:v>33.751499830852211</c:v>
                </c:pt>
                <c:pt idx="104">
                  <c:v>33.607699255665288</c:v>
                </c:pt>
                <c:pt idx="105">
                  <c:v>33.458945366454707</c:v>
                </c:pt>
                <c:pt idx="106">
                  <c:v>33.305113915839513</c:v>
                </c:pt>
                <c:pt idx="107">
                  <c:v>33.146074357512362</c:v>
                </c:pt>
                <c:pt idx="108">
                  <c:v>32.981689396733401</c:v>
                </c:pt>
                <c:pt idx="109">
                  <c:v>32.811814508953155</c:v>
                </c:pt>
                <c:pt idx="110">
                  <c:v>32.636297424224111</c:v>
                </c:pt>
                <c:pt idx="111">
                  <c:v>32.454977574872125</c:v>
                </c:pt>
                <c:pt idx="112">
                  <c:v>32.267685503693315</c:v>
                </c:pt>
                <c:pt idx="113">
                  <c:v>32.074242229718934</c:v>
                </c:pt>
                <c:pt idx="114">
                  <c:v>31.874458568347229</c:v>
                </c:pt>
                <c:pt idx="115">
                  <c:v>31.668134402375649</c:v>
                </c:pt>
                <c:pt idx="116">
                  <c:v>31.455057900178033</c:v>
                </c:pt>
                <c:pt idx="117">
                  <c:v>31.235004676955214</c:v>
                </c:pt>
                <c:pt idx="118">
                  <c:v>31.007736894643536</c:v>
                </c:pt>
                <c:pt idx="119">
                  <c:v>30.773002295689423</c:v>
                </c:pt>
                <c:pt idx="120">
                  <c:v>30.530533165487221</c:v>
                </c:pt>
                <c:pt idx="121">
                  <c:v>30.280045217828537</c:v>
                </c:pt>
                <c:pt idx="122">
                  <c:v>30.021236397220115</c:v>
                </c:pt>
                <c:pt idx="123">
                  <c:v>29.753785591390027</c:v>
                </c:pt>
                <c:pt idx="124">
                  <c:v>29.477351246713695</c:v>
                </c:pt>
                <c:pt idx="125">
                  <c:v>29.191569878647314</c:v>
                </c:pt>
                <c:pt idx="126">
                  <c:v>28.896054468550311</c:v>
                </c:pt>
                <c:pt idx="127">
                  <c:v>28.590392737505013</c:v>
                </c:pt>
                <c:pt idx="128">
                  <c:v>28.274145286892931</c:v>
                </c:pt>
                <c:pt idx="129">
                  <c:v>27.946843594555922</c:v>
                </c:pt>
                <c:pt idx="130">
                  <c:v>27.607987854348359</c:v>
                </c:pt>
                <c:pt idx="131">
                  <c:v>27.25704464576279</c:v>
                </c:pt>
                <c:pt idx="132">
                  <c:v>26.893444419078094</c:v>
                </c:pt>
                <c:pt idx="133">
                  <c:v>26.516578780120888</c:v>
                </c:pt>
                <c:pt idx="134">
                  <c:v>26.125797557238137</c:v>
                </c:pt>
                <c:pt idx="135">
                  <c:v>25.720405631434843</c:v>
                </c:pt>
                <c:pt idx="136">
                  <c:v>25.299659508819637</c:v>
                </c:pt>
                <c:pt idx="137">
                  <c:v>24.8627636125062</c:v>
                </c:pt>
                <c:pt idx="138">
                  <c:v>24.408866268917457</c:v>
                </c:pt>
                <c:pt idx="139">
                  <c:v>23.937055361012462</c:v>
                </c:pt>
                <c:pt idx="140">
                  <c:v>23.446353618276113</c:v>
                </c:pt>
                <c:pt idx="141">
                  <c:v>22.93571351035181</c:v>
                </c:pt>
                <c:pt idx="142">
                  <c:v>22.404011707926465</c:v>
                </c:pt>
                <c:pt idx="143">
                  <c:v>21.850043070860252</c:v>
                </c:pt>
                <c:pt idx="144">
                  <c:v>21.272514119551154</c:v>
                </c:pt>
                <c:pt idx="145">
                  <c:v>20.670035941094106</c:v>
                </c:pt>
                <c:pt idx="146">
                  <c:v>20.041116476885946</c:v>
                </c:pt>
                <c:pt idx="147">
                  <c:v>19.384152132887593</c:v>
                </c:pt>
                <c:pt idx="148">
                  <c:v>18.697418647720504</c:v>
                </c:pt>
                <c:pt idx="149">
                  <c:v>17.979061147078205</c:v>
                </c:pt>
                <c:pt idx="150">
                  <c:v>17.227083305497423</c:v>
                </c:pt>
              </c:numCache>
            </c:numRef>
          </c:val>
        </c:ser>
        <c:ser>
          <c:idx val="1"/>
          <c:order val="2"/>
          <c:tx>
            <c:strRef>
              <c:f>Sheet1!$S$7</c:f>
              <c:strCache>
                <c:ptCount val="1"/>
                <c:pt idx="0">
                  <c:v>450 ppm</c:v>
                </c:pt>
              </c:strCache>
            </c:strRef>
          </c:tx>
          <c:marker>
            <c:symbol val="none"/>
          </c:marker>
          <c:val>
            <c:numRef>
              <c:f>Sheet1!$U$12:$U$162</c:f>
              <c:numCache>
                <c:formatCode>0.0</c:formatCode>
                <c:ptCount val="151"/>
                <c:pt idx="0">
                  <c:v>32.150777878809983</c:v>
                </c:pt>
                <c:pt idx="1">
                  <c:v>31.957169056076271</c:v>
                </c:pt>
                <c:pt idx="2">
                  <c:v>31.765780580566233</c:v>
                </c:pt>
                <c:pt idx="3">
                  <c:v>31.576715983064286</c:v>
                </c:pt>
                <c:pt idx="4">
                  <c:v>31.390081508492422</c:v>
                </c:pt>
                <c:pt idx="5">
                  <c:v>31.205986199214635</c:v>
                </c:pt>
                <c:pt idx="6">
                  <c:v>31.024541982266591</c:v>
                </c:pt>
                <c:pt idx="7">
                  <c:v>30.845863760740841</c:v>
                </c:pt>
                <c:pt idx="8">
                  <c:v>30.670069509572134</c:v>
                </c:pt>
                <c:pt idx="9">
                  <c:v>30.497280375981966</c:v>
                </c:pt>
                <c:pt idx="10">
                  <c:v>30.327620784857487</c:v>
                </c:pt>
                <c:pt idx="11">
                  <c:v>30.161218549356615</c:v>
                </c:pt>
                <c:pt idx="12">
                  <c:v>29.998204987049011</c:v>
                </c:pt>
                <c:pt idx="13">
                  <c:v>29.838715041921649</c:v>
                </c:pt>
                <c:pt idx="14">
                  <c:v>29.682887412597651</c:v>
                </c:pt>
                <c:pt idx="15">
                  <c:v>29.530864687138667</c:v>
                </c:pt>
                <c:pt idx="16">
                  <c:v>29.382793484823825</c:v>
                </c:pt>
                <c:pt idx="17">
                  <c:v>29.238824605322385</c:v>
                </c:pt>
                <c:pt idx="18">
                  <c:v>29.099113185703249</c:v>
                </c:pt>
                <c:pt idx="19">
                  <c:v>28.963818865751684</c:v>
                </c:pt>
                <c:pt idx="20">
                  <c:v>28.833105962093057</c:v>
                </c:pt>
                <c:pt idx="21">
                  <c:v>28.707143651654299</c:v>
                </c:pt>
                <c:pt idx="22">
                  <c:v>28.586106165027161</c:v>
                </c:pt>
                <c:pt idx="23">
                  <c:v>28.470172990332458</c:v>
                </c:pt>
                <c:pt idx="24">
                  <c:v>28.359529088222232</c:v>
                </c:pt>
                <c:pt idx="25">
                  <c:v>28.254365118696988</c:v>
                </c:pt>
                <c:pt idx="26">
                  <c:v>28.154877680457627</c:v>
                </c:pt>
                <c:pt idx="27">
                  <c:v>28.061269563557833</c:v>
                </c:pt>
                <c:pt idx="28">
                  <c:v>27.973750016170904</c:v>
                </c:pt>
                <c:pt idx="29">
                  <c:v>27.892535026337374</c:v>
                </c:pt>
                <c:pt idx="30">
                  <c:v>27.81784761961508</c:v>
                </c:pt>
                <c:pt idx="31">
                  <c:v>27.749918173612709</c:v>
                </c:pt>
                <c:pt idx="32">
                  <c:v>27.688984750451272</c:v>
                </c:pt>
                <c:pt idx="33">
                  <c:v>27.635293448265511</c:v>
                </c:pt>
                <c:pt idx="34">
                  <c:v>27.589098772929923</c:v>
                </c:pt>
                <c:pt idx="35">
                  <c:v>27.550664031271175</c:v>
                </c:pt>
                <c:pt idx="36">
                  <c:v>27.520261747111974</c:v>
                </c:pt>
                <c:pt idx="37">
                  <c:v>27.498174101579629</c:v>
                </c:pt>
                <c:pt idx="38">
                  <c:v>27.484693399208069</c:v>
                </c:pt>
                <c:pt idx="39">
                  <c:v>27.480122561463244</c:v>
                </c:pt>
                <c:pt idx="40">
                  <c:v>27.48477564943121</c:v>
                </c:pt>
                <c:pt idx="41">
                  <c:v>27.493395242565331</c:v>
                </c:pt>
                <c:pt idx="42">
                  <c:v>27.500555128527928</c:v>
                </c:pt>
                <c:pt idx="43">
                  <c:v>27.506236414656478</c:v>
                </c:pt>
                <c:pt idx="44">
                  <c:v>27.510420452647786</c:v>
                </c:pt>
                <c:pt idx="45">
                  <c:v>27.513088845528749</c:v>
                </c:pt>
                <c:pt idx="46">
                  <c:v>27.514223454059938</c:v>
                </c:pt>
                <c:pt idx="47">
                  <c:v>27.513806402520945</c:v>
                </c:pt>
                <c:pt idx="48">
                  <c:v>27.511820083824542</c:v>
                </c:pt>
                <c:pt idx="49">
                  <c:v>27.508247163903398</c:v>
                </c:pt>
                <c:pt idx="50">
                  <c:v>27.50307058531067</c:v>
                </c:pt>
                <c:pt idx="51">
                  <c:v>27.496273569972558</c:v>
                </c:pt>
                <c:pt idx="52">
                  <c:v>27.48783962102776</c:v>
                </c:pt>
                <c:pt idx="53">
                  <c:v>27.477752523685378</c:v>
                </c:pt>
                <c:pt idx="54">
                  <c:v>27.465996345029325</c:v>
                </c:pt>
                <c:pt idx="55">
                  <c:v>27.452555432693281</c:v>
                </c:pt>
                <c:pt idx="56">
                  <c:v>27.437414412326362</c:v>
                </c:pt>
                <c:pt idx="57">
                  <c:v>27.420558183765294</c:v>
                </c:pt>
                <c:pt idx="58">
                  <c:v>27.401971915824184</c:v>
                </c:pt>
                <c:pt idx="59">
                  <c:v>27.381641039608112</c:v>
                </c:pt>
                <c:pt idx="60">
                  <c:v>27.359551240251626</c:v>
                </c:pt>
                <c:pt idx="61">
                  <c:v>27.335688446977212</c:v>
                </c:pt>
                <c:pt idx="62">
                  <c:v>27.31003882136314</c:v>
                </c:pt>
                <c:pt idx="63">
                  <c:v>27.282588743703322</c:v>
                </c:pt>
                <c:pt idx="64">
                  <c:v>27.253324797334884</c:v>
                </c:pt>
                <c:pt idx="65">
                  <c:v>27.222233750801614</c:v>
                </c:pt>
                <c:pt idx="66">
                  <c:v>27.189302537713299</c:v>
                </c:pt>
                <c:pt idx="67">
                  <c:v>27.154518234152206</c:v>
                </c:pt>
                <c:pt idx="68">
                  <c:v>27.117868033468412</c:v>
                </c:pt>
                <c:pt idx="69">
                  <c:v>27.079339218295544</c:v>
                </c:pt>
                <c:pt idx="70">
                  <c:v>27.038919129607297</c:v>
                </c:pt>
                <c:pt idx="71">
                  <c:v>26.99659513262305</c:v>
                </c:pt>
                <c:pt idx="72">
                  <c:v>26.952354579357937</c:v>
                </c:pt>
                <c:pt idx="73">
                  <c:v>26.906184767598567</c:v>
                </c:pt>
                <c:pt idx="74">
                  <c:v>26.858072896070009</c:v>
                </c:pt>
                <c:pt idx="75">
                  <c:v>26.808006015543281</c:v>
                </c:pt>
                <c:pt idx="76">
                  <c:v>26.755970975613984</c:v>
                </c:pt>
                <c:pt idx="77">
                  <c:v>26.701954366863287</c:v>
                </c:pt>
                <c:pt idx="78">
                  <c:v>26.64594245809058</c:v>
                </c:pt>
                <c:pt idx="79">
                  <c:v>26.587921128283746</c:v>
                </c:pt>
                <c:pt idx="80">
                  <c:v>26.527875792967276</c:v>
                </c:pt>
                <c:pt idx="81">
                  <c:v>26.465791324540444</c:v>
                </c:pt>
                <c:pt idx="82">
                  <c:v>26.401651966187138</c:v>
                </c:pt>
                <c:pt idx="83">
                  <c:v>26.335441238905485</c:v>
                </c:pt>
                <c:pt idx="84">
                  <c:v>26.267141841168797</c:v>
                </c:pt>
                <c:pt idx="85">
                  <c:v>26.196735540689517</c:v>
                </c:pt>
                <c:pt idx="86">
                  <c:v>26.1242030577138</c:v>
                </c:pt>
                <c:pt idx="87">
                  <c:v>26.049523939226514</c:v>
                </c:pt>
                <c:pt idx="88">
                  <c:v>25.972676423394102</c:v>
                </c:pt>
                <c:pt idx="89">
                  <c:v>25.893637293514679</c:v>
                </c:pt>
                <c:pt idx="90">
                  <c:v>25.812381720682026</c:v>
                </c:pt>
                <c:pt idx="91">
                  <c:v>25.72888309430056</c:v>
                </c:pt>
                <c:pt idx="92">
                  <c:v>25.64311283951233</c:v>
                </c:pt>
                <c:pt idx="93">
                  <c:v>25.55504022051359</c:v>
                </c:pt>
                <c:pt idx="94">
                  <c:v>25.464632128646535</c:v>
                </c:pt>
                <c:pt idx="95">
                  <c:v>25.371852854051053</c:v>
                </c:pt>
                <c:pt idx="96">
                  <c:v>25.276663839550146</c:v>
                </c:pt>
                <c:pt idx="97">
                  <c:v>25.179023415320685</c:v>
                </c:pt>
                <c:pt idx="98">
                  <c:v>25.07888651276663</c:v>
                </c:pt>
                <c:pt idx="99">
                  <c:v>24.976204355863828</c:v>
                </c:pt>
                <c:pt idx="100">
                  <c:v>24.870924128082322</c:v>
                </c:pt>
                <c:pt idx="101">
                  <c:v>24.762988612812336</c:v>
                </c:pt>
                <c:pt idx="102">
                  <c:v>24.652335805021515</c:v>
                </c:pt>
                <c:pt idx="103">
                  <c:v>24.538898491652425</c:v>
                </c:pt>
                <c:pt idx="104">
                  <c:v>24.422603798027453</c:v>
                </c:pt>
                <c:pt idx="105">
                  <c:v>24.303372697261359</c:v>
                </c:pt>
                <c:pt idx="106">
                  <c:v>24.181119479386702</c:v>
                </c:pt>
                <c:pt idx="107">
                  <c:v>24.055751176571427</c:v>
                </c:pt>
                <c:pt idx="108">
                  <c:v>23.927166940446561</c:v>
                </c:pt>
                <c:pt idx="109">
                  <c:v>23.795257367163074</c:v>
                </c:pt>
                <c:pt idx="110">
                  <c:v>23.659903765354152</c:v>
                </c:pt>
                <c:pt idx="111">
                  <c:v>23.520977361689091</c:v>
                </c:pt>
                <c:pt idx="112">
                  <c:v>23.378338438161528</c:v>
                </c:pt>
                <c:pt idx="113">
                  <c:v>23.231835394651547</c:v>
                </c:pt>
                <c:pt idx="114">
                  <c:v>23.081303729631983</c:v>
                </c:pt>
                <c:pt idx="115">
                  <c:v>22.926564931145897</c:v>
                </c:pt>
                <c:pt idx="116">
                  <c:v>22.767425269355677</c:v>
                </c:pt>
                <c:pt idx="117">
                  <c:v>22.603674481045623</c:v>
                </c:pt>
                <c:pt idx="118">
                  <c:v>22.435084335437686</c:v>
                </c:pt>
                <c:pt idx="119">
                  <c:v>22.261407069541292</c:v>
                </c:pt>
                <c:pt idx="120">
                  <c:v>22.082373679990397</c:v>
                </c:pt>
                <c:pt idx="121">
                  <c:v>21.897692056906926</c:v>
                </c:pt>
                <c:pt idx="122">
                  <c:v>21.707044943752564</c:v>
                </c:pt>
                <c:pt idx="123">
                  <c:v>21.510087705370488</c:v>
                </c:pt>
                <c:pt idx="124">
                  <c:v>21.306445884451534</c:v>
                </c:pt>
                <c:pt idx="125">
                  <c:v>21.095712524461966</c:v>
                </c:pt>
                <c:pt idx="126">
                  <c:v>20.877445234610015</c:v>
                </c:pt>
                <c:pt idx="127">
                  <c:v>20.651162969677443</c:v>
                </c:pt>
                <c:pt idx="128">
                  <c:v>20.416342494458739</c:v>
                </c:pt>
                <c:pt idx="129">
                  <c:v>20.172414499095957</c:v>
                </c:pt>
                <c:pt idx="130">
                  <c:v>19.918759327721105</c:v>
                </c:pt>
                <c:pt idx="131">
                  <c:v>19.654702278467781</c:v>
                </c:pt>
                <c:pt idx="132">
                  <c:v>19.379508428026853</c:v>
                </c:pt>
                <c:pt idx="133">
                  <c:v>19.092376928427477</c:v>
                </c:pt>
                <c:pt idx="134">
                  <c:v>18.792434717545007</c:v>
                </c:pt>
                <c:pt idx="135">
                  <c:v>18.478729577879861</c:v>
                </c:pt>
                <c:pt idx="136">
                  <c:v>18.150222470312521</c:v>
                </c:pt>
                <c:pt idx="137">
                  <c:v>17.805779060702051</c:v>
                </c:pt>
                <c:pt idx="138">
                  <c:v>17.444160347221761</c:v>
                </c:pt>
                <c:pt idx="139">
                  <c:v>17.064012285063733</c:v>
                </c:pt>
                <c:pt idx="140">
                  <c:v>16.663854292414769</c:v>
                </c:pt>
                <c:pt idx="141">
                  <c:v>16.242066507209771</c:v>
                </c:pt>
                <c:pt idx="142">
                  <c:v>15.796875647871111</c:v>
                </c:pt>
                <c:pt idx="143">
                  <c:v>15.326339312779396</c:v>
                </c:pt>
                <c:pt idx="144">
                  <c:v>14.828328532286903</c:v>
                </c:pt>
                <c:pt idx="145">
                  <c:v>14.300508363329243</c:v>
                </c:pt>
                <c:pt idx="146">
                  <c:v>13.740316289710563</c:v>
                </c:pt>
                <c:pt idx="147">
                  <c:v>13.144938160470744</c:v>
                </c:pt>
                <c:pt idx="148">
                  <c:v>12.511281363853158</c:v>
                </c:pt>
                <c:pt idx="149">
                  <c:v>11.835944894665928</c:v>
                </c:pt>
                <c:pt idx="150">
                  <c:v>11.115185927557164</c:v>
                </c:pt>
              </c:numCache>
            </c:numRef>
          </c:val>
        </c:ser>
        <c:ser>
          <c:idx val="2"/>
          <c:order val="3"/>
          <c:tx>
            <c:strRef>
              <c:f>Sheet1!$V$7</c:f>
              <c:strCache>
                <c:ptCount val="1"/>
                <c:pt idx="0">
                  <c:v>600 ppm</c:v>
                </c:pt>
              </c:strCache>
            </c:strRef>
          </c:tx>
          <c:marker>
            <c:symbol val="none"/>
          </c:marker>
          <c:val>
            <c:numRef>
              <c:f>Sheet1!$X$12:$X$162</c:f>
              <c:numCache>
                <c:formatCode>0.0</c:formatCode>
                <c:ptCount val="151"/>
                <c:pt idx="0">
                  <c:v>29.116249379503738</c:v>
                </c:pt>
                <c:pt idx="1">
                  <c:v>28.817460268370581</c:v>
                </c:pt>
                <c:pt idx="2">
                  <c:v>28.522378137578929</c:v>
                </c:pt>
                <c:pt idx="3">
                  <c:v>28.231139535991996</c:v>
                </c:pt>
                <c:pt idx="4">
                  <c:v>27.943884005302206</c:v>
                </c:pt>
                <c:pt idx="5">
                  <c:v>27.660754189656153</c:v>
                </c:pt>
                <c:pt idx="6">
                  <c:v>27.381895952431154</c:v>
                </c:pt>
                <c:pt idx="7">
                  <c:v>27.107458500647308</c:v>
                </c:pt>
                <c:pt idx="8">
                  <c:v>26.837594517530349</c:v>
                </c:pt>
                <c:pt idx="9">
                  <c:v>26.572460303774172</c:v>
                </c:pt>
                <c:pt idx="10">
                  <c:v>26.312215928087614</c:v>
                </c:pt>
                <c:pt idx="11">
                  <c:v>26.057025387648295</c:v>
                </c:pt>
                <c:pt idx="12">
                  <c:v>25.807056779127262</c:v>
                </c:pt>
                <c:pt idx="13">
                  <c:v>25.562482480991587</c:v>
                </c:pt>
                <c:pt idx="14">
                  <c:v>25.323479347838997</c:v>
                </c:pt>
                <c:pt idx="15">
                  <c:v>25.090228917568254</c:v>
                </c:pt>
                <c:pt idx="16">
                  <c:v>24.86291763224262</c:v>
                </c:pt>
                <c:pt idx="17">
                  <c:v>24.641737073560783</c:v>
                </c:pt>
                <c:pt idx="18">
                  <c:v>24.426884213910881</c:v>
                </c:pt>
                <c:pt idx="19">
                  <c:v>24.218561684048904</c:v>
                </c:pt>
                <c:pt idx="20">
                  <c:v>24.01697805851304</c:v>
                </c:pt>
                <c:pt idx="21">
                  <c:v>23.822348159960985</c:v>
                </c:pt>
                <c:pt idx="22">
                  <c:v>23.634893383698103</c:v>
                </c:pt>
                <c:pt idx="23">
                  <c:v>23.454842043751263</c:v>
                </c:pt>
                <c:pt idx="24">
                  <c:v>23.28242974193633</c:v>
                </c:pt>
                <c:pt idx="25">
                  <c:v>23.117899761467619</c:v>
                </c:pt>
                <c:pt idx="26">
                  <c:v>22.961503486765217</c:v>
                </c:pt>
                <c:pt idx="27">
                  <c:v>22.813500851231844</c:v>
                </c:pt>
                <c:pt idx="28">
                  <c:v>22.674160814895775</c:v>
                </c:pt>
                <c:pt idx="29">
                  <c:v>22.54376187394994</c:v>
                </c:pt>
                <c:pt idx="30">
                  <c:v>22.422592604362233</c:v>
                </c:pt>
                <c:pt idx="31">
                  <c:v>22.310952241887176</c:v>
                </c:pt>
                <c:pt idx="32">
                  <c:v>22.209151300976881</c:v>
                </c:pt>
                <c:pt idx="33">
                  <c:v>22.117512235269999</c:v>
                </c:pt>
                <c:pt idx="34">
                  <c:v>22.036370142532199</c:v>
                </c:pt>
                <c:pt idx="35">
                  <c:v>21.966073517132266</c:v>
                </c:pt>
                <c:pt idx="36">
                  <c:v>21.90698505336492</c:v>
                </c:pt>
                <c:pt idx="37">
                  <c:v>21.859482503177048</c:v>
                </c:pt>
                <c:pt idx="38">
                  <c:v>21.823959592119113</c:v>
                </c:pt>
                <c:pt idx="39">
                  <c:v>21.80082699763032</c:v>
                </c:pt>
                <c:pt idx="40">
                  <c:v>21.790513394076346</c:v>
                </c:pt>
                <c:pt idx="41">
                  <c:v>21.786045479971463</c:v>
                </c:pt>
                <c:pt idx="42">
                  <c:v>21.780228618561956</c:v>
                </c:pt>
                <c:pt idx="43">
                  <c:v>21.773056203421092</c:v>
                </c:pt>
                <c:pt idx="44">
                  <c:v>21.764522120790403</c:v>
                </c:pt>
                <c:pt idx="45">
                  <c:v>21.754620753561937</c:v>
                </c:pt>
                <c:pt idx="46">
                  <c:v>21.743346984504235</c:v>
                </c:pt>
                <c:pt idx="47">
                  <c:v>21.730696198692055</c:v>
                </c:pt>
                <c:pt idx="48">
                  <c:v>21.71666428509878</c:v>
                </c:pt>
                <c:pt idx="49">
                  <c:v>21.701247637308828</c:v>
                </c:pt>
                <c:pt idx="50">
                  <c:v>21.684443153306262</c:v>
                </c:pt>
                <c:pt idx="51">
                  <c:v>21.666248234294049</c:v>
                </c:pt>
                <c:pt idx="52">
                  <c:v>21.646660782496824</c:v>
                </c:pt>
                <c:pt idx="53">
                  <c:v>21.625679197898108</c:v>
                </c:pt>
                <c:pt idx="54">
                  <c:v>21.603302373861073</c:v>
                </c:pt>
                <c:pt idx="55">
                  <c:v>21.579529691579658</c:v>
                </c:pt>
                <c:pt idx="56">
                  <c:v>21.554361013304458</c:v>
                </c:pt>
                <c:pt idx="57">
                  <c:v>21.527796674285305</c:v>
                </c:pt>
                <c:pt idx="58">
                  <c:v>21.499837473369393</c:v>
                </c:pt>
                <c:pt idx="59">
                  <c:v>21.470484662190831</c:v>
                </c:pt>
                <c:pt idx="60">
                  <c:v>21.439739932883725</c:v>
                </c:pt>
                <c:pt idx="61">
                  <c:v>21.407605404247345</c:v>
                </c:pt>
                <c:pt idx="62">
                  <c:v>21.3740836062873</c:v>
                </c:pt>
                <c:pt idx="63">
                  <c:v>21.339177463052142</c:v>
                </c:pt>
                <c:pt idx="64">
                  <c:v>21.302890273679441</c:v>
                </c:pt>
                <c:pt idx="65">
                  <c:v>21.265225691559493</c:v>
                </c:pt>
                <c:pt idx="66">
                  <c:v>21.22618770151848</c:v>
                </c:pt>
                <c:pt idx="67">
                  <c:v>21.185780594915602</c:v>
                </c:pt>
                <c:pt idx="68">
                  <c:v>21.144008942540754</c:v>
                </c:pt>
                <c:pt idx="69">
                  <c:v>21.100877565190487</c:v>
                </c:pt>
                <c:pt idx="70">
                  <c:v>21.056391501790241</c:v>
                </c:pt>
                <c:pt idx="71">
                  <c:v>21.010555974919793</c:v>
                </c:pt>
                <c:pt idx="72">
                  <c:v>20.963376353586892</c:v>
                </c:pt>
                <c:pt idx="73">
                  <c:v>20.914858113080573</c:v>
                </c:pt>
                <c:pt idx="74">
                  <c:v>20.865006791720756</c:v>
                </c:pt>
                <c:pt idx="75">
                  <c:v>20.813827944304126</c:v>
                </c:pt>
                <c:pt idx="76">
                  <c:v>20.761327092028033</c:v>
                </c:pt>
                <c:pt idx="77">
                  <c:v>20.707509668653582</c:v>
                </c:pt>
                <c:pt idx="78">
                  <c:v>20.652380962646632</c:v>
                </c:pt>
                <c:pt idx="79">
                  <c:v>20.595946055009986</c:v>
                </c:pt>
                <c:pt idx="80">
                  <c:v>20.538209752492499</c:v>
                </c:pt>
                <c:pt idx="81">
                  <c:v>20.479176515829426</c:v>
                </c:pt>
                <c:pt idx="82">
                  <c:v>20.418850382634034</c:v>
                </c:pt>
                <c:pt idx="83">
                  <c:v>20.357234884522292</c:v>
                </c:pt>
                <c:pt idx="84">
                  <c:v>20.294332958009733</c:v>
                </c:pt>
                <c:pt idx="85">
                  <c:v>20.230146848672369</c:v>
                </c:pt>
                <c:pt idx="86">
                  <c:v>20.16467800801097</c:v>
                </c:pt>
                <c:pt idx="87">
                  <c:v>20.097926982399581</c:v>
                </c:pt>
                <c:pt idx="88">
                  <c:v>20.029893293434057</c:v>
                </c:pt>
                <c:pt idx="89">
                  <c:v>19.960575308924078</c:v>
                </c:pt>
                <c:pt idx="90">
                  <c:v>19.88997010369166</c:v>
                </c:pt>
                <c:pt idx="91">
                  <c:v>19.818073309249456</c:v>
                </c:pt>
                <c:pt idx="92">
                  <c:v>19.744878951332261</c:v>
                </c:pt>
                <c:pt idx="93">
                  <c:v>19.670379274143883</c:v>
                </c:pt>
                <c:pt idx="94">
                  <c:v>19.594564550057676</c:v>
                </c:pt>
                <c:pt idx="95">
                  <c:v>19.517422873370414</c:v>
                </c:pt>
                <c:pt idx="96">
                  <c:v>19.438939936555066</c:v>
                </c:pt>
                <c:pt idx="97">
                  <c:v>19.359098787285532</c:v>
                </c:pt>
                <c:pt idx="98">
                  <c:v>19.277879564314077</c:v>
                </c:pt>
                <c:pt idx="99">
                  <c:v>19.195259210067043</c:v>
                </c:pt>
                <c:pt idx="100">
                  <c:v>19.111211157583732</c:v>
                </c:pt>
                <c:pt idx="101">
                  <c:v>19.025704989154555</c:v>
                </c:pt>
                <c:pt idx="102">
                  <c:v>18.938706063712779</c:v>
                </c:pt>
                <c:pt idx="103">
                  <c:v>18.850175109697119</c:v>
                </c:pt>
                <c:pt idx="104">
                  <c:v>18.76006777972367</c:v>
                </c:pt>
                <c:pt idx="105">
                  <c:v>18.668334162981544</c:v>
                </c:pt>
                <c:pt idx="106">
                  <c:v>18.574918250789942</c:v>
                </c:pt>
                <c:pt idx="107">
                  <c:v>18.479757350219458</c:v>
                </c:pt>
                <c:pt idx="108">
                  <c:v>18.382781440078915</c:v>
                </c:pt>
                <c:pt idx="109">
                  <c:v>18.283912462892481</c:v>
                </c:pt>
                <c:pt idx="110">
                  <c:v>18.183063545730455</c:v>
                </c:pt>
                <c:pt idx="111">
                  <c:v>18.080138141899063</c:v>
                </c:pt>
                <c:pt idx="112">
                  <c:v>17.975029084527947</c:v>
                </c:pt>
                <c:pt idx="113">
                  <c:v>17.86761754200294</c:v>
                </c:pt>
                <c:pt idx="114">
                  <c:v>17.757771863960279</c:v>
                </c:pt>
                <c:pt idx="115">
                  <c:v>17.645346305166562</c:v>
                </c:pt>
                <c:pt idx="116">
                  <c:v>17.530179613035465</c:v>
                </c:pt>
                <c:pt idx="117">
                  <c:v>17.412093462751272</c:v>
                </c:pt>
                <c:pt idx="118">
                  <c:v>17.290890721952287</c:v>
                </c:pt>
                <c:pt idx="119">
                  <c:v>17.166353524641146</c:v>
                </c:pt>
                <c:pt idx="120">
                  <c:v>17.038241131395026</c:v>
                </c:pt>
                <c:pt idx="121">
                  <c:v>16.906287550004286</c:v>
                </c:pt>
                <c:pt idx="122">
                  <c:v>16.770198887321037</c:v>
                </c:pt>
                <c:pt idx="123">
                  <c:v>16.629650399293538</c:v>
                </c:pt>
                <c:pt idx="124">
                  <c:v>16.484283201829392</c:v>
                </c:pt>
                <c:pt idx="125">
                  <c:v>16.333700600194412</c:v>
                </c:pt>
                <c:pt idx="126">
                  <c:v>16.177463989025235</c:v>
                </c:pt>
                <c:pt idx="127">
                  <c:v>16.015088268609666</c:v>
                </c:pt>
                <c:pt idx="128">
                  <c:v>15.846036715749591</c:v>
                </c:pt>
                <c:pt idx="129">
                  <c:v>15.669715239130731</c:v>
                </c:pt>
                <c:pt idx="130">
                  <c:v>15.485465939520459</c:v>
                </c:pt>
                <c:pt idx="131">
                  <c:v>15.292559884115065</c:v>
                </c:pt>
                <c:pt idx="132">
                  <c:v>15.09018899174594</c:v>
                </c:pt>
                <c:pt idx="133">
                  <c:v>14.877456911180978</c:v>
                </c:pt>
                <c:pt idx="134">
                  <c:v>14.653368758131123</c:v>
                </c:pt>
                <c:pt idx="135">
                  <c:v>14.416819557455582</c:v>
                </c:pt>
                <c:pt idx="136">
                  <c:v>14.16658121505764</c:v>
                </c:pt>
                <c:pt idx="137">
                  <c:v>13.901287818616069</c:v>
                </c:pt>
                <c:pt idx="138">
                  <c:v>13.61941903706812</c:v>
                </c:pt>
                <c:pt idx="139">
                  <c:v>13.319281355019385</c:v>
                </c:pt>
                <c:pt idx="140">
                  <c:v>12.998986839270941</c:v>
                </c:pt>
                <c:pt idx="141">
                  <c:v>12.656429089559929</c:v>
                </c:pt>
                <c:pt idx="142">
                  <c:v>12.289255973400245</c:v>
                </c:pt>
                <c:pt idx="143">
                  <c:v>11.894838684396277</c:v>
                </c:pt>
                <c:pt idx="144">
                  <c:v>11.47023659319207</c:v>
                </c:pt>
                <c:pt idx="145">
                  <c:v>11.012157278672831</c:v>
                </c:pt>
                <c:pt idx="146">
                  <c:v>10.516911032220918</c:v>
                </c:pt>
                <c:pt idx="147">
                  <c:v>9.9803590174706756</c:v>
                </c:pt>
                <c:pt idx="148">
                  <c:v>9.3978541394156849</c:v>
                </c:pt>
                <c:pt idx="149">
                  <c:v>8.764173526722729</c:v>
                </c:pt>
                <c:pt idx="150">
                  <c:v>8.0734413559410143</c:v>
                </c:pt>
              </c:numCache>
            </c:numRef>
          </c:val>
        </c:ser>
        <c:marker val="1"/>
        <c:axId val="44251008"/>
        <c:axId val="44252544"/>
      </c:lineChart>
      <c:catAx>
        <c:axId val="44251008"/>
        <c:scaling>
          <c:orientation val="maxMin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Height Above Ground (km)</a:t>
                </a:r>
              </a:p>
            </c:rich>
          </c:tx>
          <c:layout>
            <c:manualLayout>
              <c:xMode val="edge"/>
              <c:yMode val="edge"/>
              <c:x val="0.26737357830271213"/>
              <c:y val="0.83628643112997647"/>
            </c:manualLayout>
          </c:layout>
        </c:title>
        <c:numFmt formatCode="0" sourceLinked="0"/>
        <c:tickLblPos val="nextTo"/>
        <c:crossAx val="44252544"/>
        <c:crosses val="autoZero"/>
        <c:auto val="1"/>
        <c:lblAlgn val="ctr"/>
        <c:lblOffset val="100"/>
        <c:tickLblSkip val="10"/>
        <c:tickMarkSkip val="10"/>
      </c:catAx>
      <c:valAx>
        <c:axId val="44252544"/>
        <c:scaling>
          <c:orientation val="minMax"/>
        </c:scaling>
        <c:axPos val="r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Radiative Flux (W/m2)</a:t>
                </a:r>
              </a:p>
            </c:rich>
          </c:tx>
          <c:layout/>
        </c:title>
        <c:numFmt formatCode="0" sourceLinked="0"/>
        <c:tickLblPos val="nextTo"/>
        <c:crossAx val="4425100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 b="1" i="0" baseline="0"/>
              <a:t>Downward Radiative Profile CO2 Band 13-17 Microns</a:t>
            </a:r>
            <a:endParaRPr lang="en-US" sz="1200"/>
          </a:p>
        </c:rich>
      </c:tx>
      <c:layout>
        <c:manualLayout>
          <c:xMode val="edge"/>
          <c:yMode val="edge"/>
          <c:x val="8.9843772844044364E-2"/>
          <c:y val="2.0491803278688523E-2"/>
        </c:manualLayout>
      </c:layout>
    </c:title>
    <c:plotArea>
      <c:layout>
        <c:manualLayout>
          <c:layoutTarget val="inner"/>
          <c:xMode val="edge"/>
          <c:yMode val="edge"/>
          <c:x val="3.81363436997431E-2"/>
          <c:y val="0.11517426100425972"/>
          <c:w val="0.83948641366778753"/>
          <c:h val="0.60708467793984766"/>
        </c:manualLayout>
      </c:layout>
      <c:lineChart>
        <c:grouping val="standard"/>
        <c:ser>
          <c:idx val="0"/>
          <c:order val="0"/>
          <c:tx>
            <c:strRef>
              <c:f>Sheet1!$M$7</c:f>
              <c:strCache>
                <c:ptCount val="1"/>
                <c:pt idx="0">
                  <c:v>100 ppm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Sheet1!$L$12:$L$162</c:f>
              <c:numCache>
                <c:formatCode>0.0</c:formatCode>
                <c:ptCount val="151"/>
                <c:pt idx="0">
                  <c:v>15</c:v>
                </c:pt>
                <c:pt idx="1">
                  <c:v>14.9</c:v>
                </c:pt>
                <c:pt idx="2">
                  <c:v>14.8</c:v>
                </c:pt>
                <c:pt idx="3">
                  <c:v>14.7</c:v>
                </c:pt>
                <c:pt idx="4">
                  <c:v>14.6</c:v>
                </c:pt>
                <c:pt idx="5">
                  <c:v>14.5</c:v>
                </c:pt>
                <c:pt idx="6">
                  <c:v>14.4</c:v>
                </c:pt>
                <c:pt idx="7">
                  <c:v>14.3</c:v>
                </c:pt>
                <c:pt idx="8">
                  <c:v>14.2</c:v>
                </c:pt>
                <c:pt idx="9">
                  <c:v>14.1</c:v>
                </c:pt>
                <c:pt idx="10">
                  <c:v>14</c:v>
                </c:pt>
                <c:pt idx="11">
                  <c:v>13.9</c:v>
                </c:pt>
                <c:pt idx="12">
                  <c:v>13.8</c:v>
                </c:pt>
                <c:pt idx="13">
                  <c:v>13.7</c:v>
                </c:pt>
                <c:pt idx="14">
                  <c:v>13.6</c:v>
                </c:pt>
                <c:pt idx="15">
                  <c:v>13.5</c:v>
                </c:pt>
                <c:pt idx="16">
                  <c:v>13.4</c:v>
                </c:pt>
                <c:pt idx="17">
                  <c:v>13.3</c:v>
                </c:pt>
                <c:pt idx="18">
                  <c:v>13.2</c:v>
                </c:pt>
                <c:pt idx="19">
                  <c:v>13.1</c:v>
                </c:pt>
                <c:pt idx="20">
                  <c:v>13</c:v>
                </c:pt>
                <c:pt idx="21">
                  <c:v>12.9</c:v>
                </c:pt>
                <c:pt idx="22">
                  <c:v>12.8</c:v>
                </c:pt>
                <c:pt idx="23">
                  <c:v>12.7</c:v>
                </c:pt>
                <c:pt idx="24">
                  <c:v>12.6</c:v>
                </c:pt>
                <c:pt idx="25">
                  <c:v>12.5</c:v>
                </c:pt>
                <c:pt idx="26">
                  <c:v>12.4</c:v>
                </c:pt>
                <c:pt idx="27">
                  <c:v>12.3</c:v>
                </c:pt>
                <c:pt idx="28">
                  <c:v>12.2</c:v>
                </c:pt>
                <c:pt idx="29">
                  <c:v>12.1</c:v>
                </c:pt>
                <c:pt idx="30">
                  <c:v>12</c:v>
                </c:pt>
                <c:pt idx="31">
                  <c:v>11.9</c:v>
                </c:pt>
                <c:pt idx="32">
                  <c:v>11.8</c:v>
                </c:pt>
                <c:pt idx="33">
                  <c:v>11.7</c:v>
                </c:pt>
                <c:pt idx="34">
                  <c:v>11.6</c:v>
                </c:pt>
                <c:pt idx="35">
                  <c:v>11.5</c:v>
                </c:pt>
                <c:pt idx="36">
                  <c:v>11.4</c:v>
                </c:pt>
                <c:pt idx="37">
                  <c:v>11.3</c:v>
                </c:pt>
                <c:pt idx="38">
                  <c:v>11.2</c:v>
                </c:pt>
                <c:pt idx="39">
                  <c:v>11.1</c:v>
                </c:pt>
                <c:pt idx="40">
                  <c:v>11</c:v>
                </c:pt>
                <c:pt idx="41">
                  <c:v>10.9</c:v>
                </c:pt>
                <c:pt idx="42">
                  <c:v>10.8</c:v>
                </c:pt>
                <c:pt idx="43">
                  <c:v>10.7</c:v>
                </c:pt>
                <c:pt idx="44">
                  <c:v>10.6</c:v>
                </c:pt>
                <c:pt idx="45">
                  <c:v>10.5</c:v>
                </c:pt>
                <c:pt idx="46">
                  <c:v>10.4</c:v>
                </c:pt>
                <c:pt idx="47">
                  <c:v>10.3</c:v>
                </c:pt>
                <c:pt idx="48">
                  <c:v>10.199999999999999</c:v>
                </c:pt>
                <c:pt idx="49">
                  <c:v>10.1</c:v>
                </c:pt>
                <c:pt idx="50">
                  <c:v>10</c:v>
                </c:pt>
                <c:pt idx="51">
                  <c:v>9.9</c:v>
                </c:pt>
                <c:pt idx="52">
                  <c:v>9.8000000000000007</c:v>
                </c:pt>
                <c:pt idx="53">
                  <c:v>9.6999999999999993</c:v>
                </c:pt>
                <c:pt idx="54">
                  <c:v>9.6</c:v>
                </c:pt>
                <c:pt idx="55">
                  <c:v>9.5</c:v>
                </c:pt>
                <c:pt idx="56">
                  <c:v>9.4</c:v>
                </c:pt>
                <c:pt idx="57">
                  <c:v>9.3000000000000007</c:v>
                </c:pt>
                <c:pt idx="58">
                  <c:v>9.1999999999999993</c:v>
                </c:pt>
                <c:pt idx="59">
                  <c:v>9.1</c:v>
                </c:pt>
                <c:pt idx="60">
                  <c:v>9</c:v>
                </c:pt>
                <c:pt idx="61">
                  <c:v>8.9</c:v>
                </c:pt>
                <c:pt idx="62">
                  <c:v>8.8000000000000007</c:v>
                </c:pt>
                <c:pt idx="63">
                  <c:v>8.6999999999999993</c:v>
                </c:pt>
                <c:pt idx="64">
                  <c:v>8.6</c:v>
                </c:pt>
                <c:pt idx="65">
                  <c:v>8.5</c:v>
                </c:pt>
                <c:pt idx="66">
                  <c:v>8.4</c:v>
                </c:pt>
                <c:pt idx="67">
                  <c:v>8.3000000000000007</c:v>
                </c:pt>
                <c:pt idx="68">
                  <c:v>8.1999999999999993</c:v>
                </c:pt>
                <c:pt idx="69">
                  <c:v>8.1</c:v>
                </c:pt>
                <c:pt idx="70">
                  <c:v>8</c:v>
                </c:pt>
                <c:pt idx="71">
                  <c:v>7.9</c:v>
                </c:pt>
                <c:pt idx="72">
                  <c:v>7.8</c:v>
                </c:pt>
                <c:pt idx="73">
                  <c:v>7.7</c:v>
                </c:pt>
                <c:pt idx="74">
                  <c:v>7.6</c:v>
                </c:pt>
                <c:pt idx="75">
                  <c:v>7.5</c:v>
                </c:pt>
                <c:pt idx="76">
                  <c:v>7.4</c:v>
                </c:pt>
                <c:pt idx="77">
                  <c:v>7.3</c:v>
                </c:pt>
                <c:pt idx="78">
                  <c:v>7.2</c:v>
                </c:pt>
                <c:pt idx="79">
                  <c:v>7.1</c:v>
                </c:pt>
                <c:pt idx="80">
                  <c:v>7</c:v>
                </c:pt>
                <c:pt idx="81">
                  <c:v>6.9</c:v>
                </c:pt>
                <c:pt idx="82">
                  <c:v>6.8</c:v>
                </c:pt>
                <c:pt idx="83">
                  <c:v>6.7</c:v>
                </c:pt>
                <c:pt idx="84">
                  <c:v>6.6</c:v>
                </c:pt>
                <c:pt idx="85">
                  <c:v>6.5</c:v>
                </c:pt>
                <c:pt idx="86">
                  <c:v>6.4</c:v>
                </c:pt>
                <c:pt idx="87">
                  <c:v>6.3</c:v>
                </c:pt>
                <c:pt idx="88">
                  <c:v>6.2</c:v>
                </c:pt>
                <c:pt idx="89">
                  <c:v>6.1</c:v>
                </c:pt>
                <c:pt idx="90">
                  <c:v>6</c:v>
                </c:pt>
                <c:pt idx="91">
                  <c:v>5.9</c:v>
                </c:pt>
                <c:pt idx="92">
                  <c:v>5.8</c:v>
                </c:pt>
                <c:pt idx="93">
                  <c:v>5.7</c:v>
                </c:pt>
                <c:pt idx="94">
                  <c:v>5.6</c:v>
                </c:pt>
                <c:pt idx="95">
                  <c:v>5.5</c:v>
                </c:pt>
                <c:pt idx="96">
                  <c:v>5.4</c:v>
                </c:pt>
                <c:pt idx="97">
                  <c:v>5.3</c:v>
                </c:pt>
                <c:pt idx="98">
                  <c:v>5.2</c:v>
                </c:pt>
                <c:pt idx="99">
                  <c:v>5.0999999999999996</c:v>
                </c:pt>
                <c:pt idx="100">
                  <c:v>5</c:v>
                </c:pt>
                <c:pt idx="101">
                  <c:v>4.9000000000000004</c:v>
                </c:pt>
                <c:pt idx="102">
                  <c:v>4.8</c:v>
                </c:pt>
                <c:pt idx="103">
                  <c:v>4.7</c:v>
                </c:pt>
                <c:pt idx="104">
                  <c:v>4.5999999999999996</c:v>
                </c:pt>
                <c:pt idx="105">
                  <c:v>4.5</c:v>
                </c:pt>
                <c:pt idx="106">
                  <c:v>4.4000000000000004</c:v>
                </c:pt>
                <c:pt idx="107">
                  <c:v>4.3</c:v>
                </c:pt>
                <c:pt idx="108">
                  <c:v>4.2</c:v>
                </c:pt>
                <c:pt idx="109">
                  <c:v>4.0999999999999996</c:v>
                </c:pt>
                <c:pt idx="110">
                  <c:v>4</c:v>
                </c:pt>
                <c:pt idx="111">
                  <c:v>3.9</c:v>
                </c:pt>
                <c:pt idx="112">
                  <c:v>3.8</c:v>
                </c:pt>
                <c:pt idx="113">
                  <c:v>3.7</c:v>
                </c:pt>
                <c:pt idx="114">
                  <c:v>3.6</c:v>
                </c:pt>
                <c:pt idx="115">
                  <c:v>3.5</c:v>
                </c:pt>
                <c:pt idx="116">
                  <c:v>3.4</c:v>
                </c:pt>
                <c:pt idx="117">
                  <c:v>3.3</c:v>
                </c:pt>
                <c:pt idx="118">
                  <c:v>3.2</c:v>
                </c:pt>
                <c:pt idx="119">
                  <c:v>3.1</c:v>
                </c:pt>
                <c:pt idx="120">
                  <c:v>3</c:v>
                </c:pt>
                <c:pt idx="121">
                  <c:v>2.9</c:v>
                </c:pt>
                <c:pt idx="122">
                  <c:v>2.8</c:v>
                </c:pt>
                <c:pt idx="123">
                  <c:v>2.7</c:v>
                </c:pt>
                <c:pt idx="124">
                  <c:v>2.6</c:v>
                </c:pt>
                <c:pt idx="125">
                  <c:v>2.5</c:v>
                </c:pt>
                <c:pt idx="126">
                  <c:v>2.4</c:v>
                </c:pt>
                <c:pt idx="127">
                  <c:v>2.2999999999999998</c:v>
                </c:pt>
                <c:pt idx="128">
                  <c:v>2.2000000000000002</c:v>
                </c:pt>
                <c:pt idx="129">
                  <c:v>2.1</c:v>
                </c:pt>
                <c:pt idx="130">
                  <c:v>2</c:v>
                </c:pt>
                <c:pt idx="131">
                  <c:v>1.9</c:v>
                </c:pt>
                <c:pt idx="132">
                  <c:v>1.8</c:v>
                </c:pt>
                <c:pt idx="133">
                  <c:v>1.7</c:v>
                </c:pt>
                <c:pt idx="134">
                  <c:v>1.6</c:v>
                </c:pt>
                <c:pt idx="135">
                  <c:v>1.5</c:v>
                </c:pt>
                <c:pt idx="136">
                  <c:v>1.4</c:v>
                </c:pt>
                <c:pt idx="137">
                  <c:v>1.3</c:v>
                </c:pt>
                <c:pt idx="138">
                  <c:v>1.2</c:v>
                </c:pt>
                <c:pt idx="139">
                  <c:v>1.1000000000000001</c:v>
                </c:pt>
                <c:pt idx="140">
                  <c:v>1</c:v>
                </c:pt>
                <c:pt idx="141">
                  <c:v>0.9</c:v>
                </c:pt>
                <c:pt idx="142">
                  <c:v>0.8</c:v>
                </c:pt>
                <c:pt idx="143">
                  <c:v>0.7</c:v>
                </c:pt>
                <c:pt idx="144">
                  <c:v>0.6</c:v>
                </c:pt>
                <c:pt idx="145">
                  <c:v>0.5</c:v>
                </c:pt>
                <c:pt idx="146">
                  <c:v>0.4</c:v>
                </c:pt>
                <c:pt idx="147">
                  <c:v>0.3</c:v>
                </c:pt>
                <c:pt idx="148">
                  <c:v>0.2</c:v>
                </c:pt>
                <c:pt idx="149">
                  <c:v>0.1</c:v>
                </c:pt>
                <c:pt idx="150">
                  <c:v>0</c:v>
                </c:pt>
              </c:numCache>
            </c:numRef>
          </c:cat>
          <c:val>
            <c:numRef>
              <c:f>Sheet1!$N$12:$N$162</c:f>
              <c:numCache>
                <c:formatCode>0.0</c:formatCode>
                <c:ptCount val="151"/>
                <c:pt idx="0">
                  <c:v>0.12782384664436305</c:v>
                </c:pt>
                <c:pt idx="1">
                  <c:v>0.19260726164138894</c:v>
                </c:pt>
                <c:pt idx="2">
                  <c:v>0.25797606505112686</c:v>
                </c:pt>
                <c:pt idx="3">
                  <c:v>0.32393351576891105</c:v>
                </c:pt>
                <c:pt idx="4">
                  <c:v>0.39048284166387615</c:v>
                </c:pt>
                <c:pt idx="5">
                  <c:v>0.45762723807382866</c:v>
                </c:pt>
                <c:pt idx="6">
                  <c:v>0.52536986627032523</c:v>
                </c:pt>
                <c:pt idx="7">
                  <c:v>0.59371385189369474</c:v>
                </c:pt>
                <c:pt idx="8">
                  <c:v>0.66266228335782218</c:v>
                </c:pt>
                <c:pt idx="9">
                  <c:v>0.73221821022447942</c:v>
                </c:pt>
                <c:pt idx="10">
                  <c:v>0.80238464154700295</c:v>
                </c:pt>
                <c:pt idx="11">
                  <c:v>0.87316454418314016</c:v>
                </c:pt>
                <c:pt idx="12">
                  <c:v>0.94456084107692928</c:v>
                </c:pt>
                <c:pt idx="13">
                  <c:v>1.0165764095094088</c:v>
                </c:pt>
                <c:pt idx="14">
                  <c:v>1.0892140793180571</c:v>
                </c:pt>
                <c:pt idx="15">
                  <c:v>1.1624766310848194</c:v>
                </c:pt>
                <c:pt idx="16">
                  <c:v>1.2363667942926277</c:v>
                </c:pt>
                <c:pt idx="17">
                  <c:v>1.3108872454503104</c:v>
                </c:pt>
                <c:pt idx="18">
                  <c:v>1.3860406061858175</c:v>
                </c:pt>
                <c:pt idx="19">
                  <c:v>1.4618294413077155</c:v>
                </c:pt>
                <c:pt idx="20">
                  <c:v>1.5382562568349043</c:v>
                </c:pt>
                <c:pt idx="21">
                  <c:v>1.6153234979945417</c:v>
                </c:pt>
                <c:pt idx="22">
                  <c:v>1.6930335471881808</c:v>
                </c:pt>
                <c:pt idx="23">
                  <c:v>1.7713887219261337</c:v>
                </c:pt>
                <c:pt idx="24">
                  <c:v>1.8503912727301266</c:v>
                </c:pt>
                <c:pt idx="25">
                  <c:v>1.9300433810042963</c:v>
                </c:pt>
                <c:pt idx="26">
                  <c:v>2.0103471568746345</c:v>
                </c:pt>
                <c:pt idx="27">
                  <c:v>2.0913046369969828</c:v>
                </c:pt>
                <c:pt idx="28">
                  <c:v>2.1729177823337498</c:v>
                </c:pt>
                <c:pt idx="29">
                  <c:v>2.2551884758994878</c:v>
                </c:pt>
                <c:pt idx="30">
                  <c:v>2.3381185204755588</c:v>
                </c:pt>
                <c:pt idx="31">
                  <c:v>2.4217096362940915</c:v>
                </c:pt>
                <c:pt idx="32">
                  <c:v>2.5059634586915096</c:v>
                </c:pt>
                <c:pt idx="33">
                  <c:v>2.5908815357319117</c:v>
                </c:pt>
                <c:pt idx="34">
                  <c:v>2.6764653258006139</c:v>
                </c:pt>
                <c:pt idx="35">
                  <c:v>2.7627161951682333</c:v>
                </c:pt>
                <c:pt idx="36">
                  <c:v>2.8496354155256696</c:v>
                </c:pt>
                <c:pt idx="37">
                  <c:v>2.9372241614904486</c:v>
                </c:pt>
                <c:pt idx="38">
                  <c:v>3.0254835080848448</c:v>
                </c:pt>
                <c:pt idx="39">
                  <c:v>3.1144144281863162</c:v>
                </c:pt>
                <c:pt idx="40">
                  <c:v>3.2040177899507816</c:v>
                </c:pt>
                <c:pt idx="41">
                  <c:v>3.2955441228535296</c:v>
                </c:pt>
                <c:pt idx="42">
                  <c:v>3.3890293976594017</c:v>
                </c:pt>
                <c:pt idx="43">
                  <c:v>3.4845101162428929</c:v>
                </c:pt>
                <c:pt idx="44">
                  <c:v>3.5820233154511589</c:v>
                </c:pt>
                <c:pt idx="45">
                  <c:v>3.6816065708649703</c:v>
                </c:pt>
                <c:pt idx="46">
                  <c:v>3.7832980004521599</c:v>
                </c:pt>
                <c:pt idx="47">
                  <c:v>3.887136268108021</c:v>
                </c:pt>
                <c:pt idx="48">
                  <c:v>3.9931605870769782</c:v>
                </c:pt>
                <c:pt idx="49">
                  <c:v>4.1014107232497139</c:v>
                </c:pt>
                <c:pt idx="50">
                  <c:v>4.2119269983298091</c:v>
                </c:pt>
                <c:pt idx="51">
                  <c:v>4.324750292863869</c:v>
                </c:pt>
                <c:pt idx="52">
                  <c:v>4.4399220491289189</c:v>
                </c:pt>
                <c:pt idx="53">
                  <c:v>4.5574842738707995</c:v>
                </c:pt>
                <c:pt idx="54">
                  <c:v>4.6774795408871004</c:v>
                </c:pt>
                <c:pt idx="55">
                  <c:v>4.7999509934480997</c:v>
                </c:pt>
                <c:pt idx="56">
                  <c:v>4.9249423465490345</c:v>
                </c:pt>
                <c:pt idx="57">
                  <c:v>5.052497888986915</c:v>
                </c:pt>
                <c:pt idx="58">
                  <c:v>5.1826624852549577</c:v>
                </c:pt>
                <c:pt idx="59">
                  <c:v>5.3154815772476294</c:v>
                </c:pt>
                <c:pt idx="60">
                  <c:v>5.4510011857691572</c:v>
                </c:pt>
                <c:pt idx="61">
                  <c:v>5.5892679118382382</c:v>
                </c:pt>
                <c:pt idx="62">
                  <c:v>5.7303289377816142</c:v>
                </c:pt>
                <c:pt idx="63">
                  <c:v>5.8742320281090077</c:v>
                </c:pt>
                <c:pt idx="64">
                  <c:v>6.0210255301618743</c:v>
                </c:pt>
                <c:pt idx="65">
                  <c:v>6.1707583745282815</c:v>
                </c:pt>
                <c:pt idx="66">
                  <c:v>6.3234800752161435</c:v>
                </c:pt>
                <c:pt idx="67">
                  <c:v>6.4792407295769605</c:v>
                </c:pt>
                <c:pt idx="68">
                  <c:v>6.6380910179720694</c:v>
                </c:pt>
                <c:pt idx="69">
                  <c:v>6.8000822031734254</c:v>
                </c:pt>
                <c:pt idx="70">
                  <c:v>6.9652661294907299</c:v>
                </c:pt>
                <c:pt idx="71">
                  <c:v>7.1336952216167449</c:v>
                </c:pt>
                <c:pt idx="72">
                  <c:v>7.305422483182527</c:v>
                </c:pt>
                <c:pt idx="73">
                  <c:v>7.4805014950142388</c:v>
                </c:pt>
                <c:pt idx="74">
                  <c:v>7.6589864130831415</c:v>
                </c:pt>
                <c:pt idx="75">
                  <c:v>7.8409319661403565</c:v>
                </c:pt>
                <c:pt idx="76">
                  <c:v>8.0263934530278824</c:v>
                </c:pt>
                <c:pt idx="77">
                  <c:v>8.2154267396573442</c:v>
                </c:pt>
                <c:pt idx="78">
                  <c:v>8.4080882556479501</c:v>
                </c:pt>
                <c:pt idx="79">
                  <c:v>8.604434990615049</c:v>
                </c:pt>
                <c:pt idx="80">
                  <c:v>8.8045244901007074</c:v>
                </c:pt>
                <c:pt idx="81">
                  <c:v>9.008414851137724</c:v>
                </c:pt>
                <c:pt idx="82">
                  <c:v>9.2161647174384775</c:v>
                </c:pt>
                <c:pt idx="83">
                  <c:v>9.4278332742000472</c:v>
                </c:pt>
                <c:pt idx="84">
                  <c:v>9.6434802425170343</c:v>
                </c:pt>
                <c:pt idx="85">
                  <c:v>9.8631658733935961</c:v>
                </c:pt>
                <c:pt idx="86">
                  <c:v>10.086950941346208</c:v>
                </c:pt>
                <c:pt idx="87">
                  <c:v>10.314896737588734</c:v>
                </c:pt>
                <c:pt idx="88">
                  <c:v>10.547065062791487</c:v>
                </c:pt>
                <c:pt idx="89">
                  <c:v>10.783518219406012</c:v>
                </c:pt>
                <c:pt idx="90">
                  <c:v>11.024319003547415</c:v>
                </c:pt>
                <c:pt idx="91">
                  <c:v>11.269530696426207</c:v>
                </c:pt>
                <c:pt idx="92">
                  <c:v>11.519217055321723</c:v>
                </c:pt>
                <c:pt idx="93">
                  <c:v>11.773442304089322</c:v>
                </c:pt>
                <c:pt idx="94">
                  <c:v>12.032271123193718</c:v>
                </c:pt>
                <c:pt idx="95">
                  <c:v>12.295768639261011</c:v>
                </c:pt>
                <c:pt idx="96">
                  <c:v>12.564000414142088</c:v>
                </c:pt>
                <c:pt idx="97">
                  <c:v>12.837032433480319</c:v>
                </c:pt>
                <c:pt idx="98">
                  <c:v>13.114931094776702</c:v>
                </c:pt>
                <c:pt idx="99">
                  <c:v>13.39776319494581</c:v>
                </c:pt>
                <c:pt idx="100">
                  <c:v>13.685595917356157</c:v>
                </c:pt>
                <c:pt idx="101">
                  <c:v>13.978496818348891</c:v>
                </c:pt>
                <c:pt idx="102">
                  <c:v>14.276533813228992</c:v>
                </c:pt>
                <c:pt idx="103">
                  <c:v>14.579775161723486</c:v>
                </c:pt>
                <c:pt idx="104">
                  <c:v>14.888289452901475</c:v>
                </c:pt>
                <c:pt idx="105">
                  <c:v>15.202145589551206</c:v>
                </c:pt>
                <c:pt idx="106">
                  <c:v>15.521412772009684</c:v>
                </c:pt>
                <c:pt idx="107">
                  <c:v>15.846160481440828</c:v>
                </c:pt>
                <c:pt idx="108">
                  <c:v>16.176458462558465</c:v>
                </c:pt>
                <c:pt idx="109">
                  <c:v>16.512376705791048</c:v>
                </c:pt>
                <c:pt idx="110">
                  <c:v>16.853985428885252</c:v>
                </c:pt>
                <c:pt idx="111">
                  <c:v>17.201355057946323</c:v>
                </c:pt>
                <c:pt idx="112">
                  <c:v>17.55455620791329</c:v>
                </c:pt>
                <c:pt idx="113">
                  <c:v>17.913659662467932</c:v>
                </c:pt>
                <c:pt idx="114">
                  <c:v>18.278736353376768</c:v>
                </c:pt>
                <c:pt idx="115">
                  <c:v>18.649857339266006</c:v>
                </c:pt>
                <c:pt idx="116">
                  <c:v>19.027093783829972</c:v>
                </c:pt>
                <c:pt idx="117">
                  <c:v>19.410516933474149</c:v>
                </c:pt>
                <c:pt idx="118">
                  <c:v>19.800198094394606</c:v>
                </c:pt>
                <c:pt idx="119">
                  <c:v>20.196208609096342</c:v>
                </c:pt>
                <c:pt idx="120">
                  <c:v>20.598619832353613</c:v>
                </c:pt>
                <c:pt idx="121">
                  <c:v>21.00750310661628</c:v>
                </c:pt>
                <c:pt idx="122">
                  <c:v>21.422929736866685</c:v>
                </c:pt>
                <c:pt idx="123">
                  <c:v>21.844970964932571</c:v>
                </c:pt>
                <c:pt idx="124">
                  <c:v>22.273697943262246</c:v>
                </c:pt>
                <c:pt idx="125">
                  <c:v>22.709181708169027</c:v>
                </c:pt>
                <c:pt idx="126">
                  <c:v>23.151493152552884</c:v>
                </c:pt>
                <c:pt idx="127">
                  <c:v>23.600702998108034</c:v>
                </c:pt>
                <c:pt idx="128">
                  <c:v>24.056881767026198</c:v>
                </c:pt>
                <c:pt idx="129">
                  <c:v>24.520099753206058</c:v>
                </c:pt>
                <c:pt idx="130">
                  <c:v>24.990426992980471</c:v>
                </c:pt>
                <c:pt idx="131">
                  <c:v>25.467933235373973</c:v>
                </c:pt>
                <c:pt idx="132">
                  <c:v>25.952687911903993</c:v>
                </c:pt>
                <c:pt idx="133">
                  <c:v>26.444760105940329</c:v>
                </c:pt>
                <c:pt idx="134">
                  <c:v>26.944218521638369</c:v>
                </c:pt>
                <c:pt idx="135">
                  <c:v>27.451131452462647</c:v>
                </c:pt>
                <c:pt idx="136">
                  <c:v>27.965566749318384</c:v>
                </c:pt>
                <c:pt idx="137">
                  <c:v>28.487591788309672</c:v>
                </c:pt>
                <c:pt idx="138">
                  <c:v>29.017273438144159</c:v>
                </c:pt>
                <c:pt idx="139">
                  <c:v>29.554678027205181</c:v>
                </c:pt>
                <c:pt idx="140">
                  <c:v>30.09987131031334</c:v>
                </c:pt>
                <c:pt idx="141">
                  <c:v>30.652918435200736</c:v>
                </c:pt>
                <c:pt idx="142">
                  <c:v>31.213883908722249</c:v>
                </c:pt>
                <c:pt idx="143">
                  <c:v>31.782831562829283</c:v>
                </c:pt>
                <c:pt idx="144">
                  <c:v>32.359824520332694</c:v>
                </c:pt>
                <c:pt idx="145">
                  <c:v>32.944925160482697</c:v>
                </c:pt>
                <c:pt idx="146">
                  <c:v>33.5381950843948</c:v>
                </c:pt>
                <c:pt idx="147">
                  <c:v>34.139695080351927</c:v>
                </c:pt>
                <c:pt idx="148">
                  <c:v>34.749485089014023</c:v>
                </c:pt>
                <c:pt idx="149">
                  <c:v>35.367624168567787</c:v>
                </c:pt>
                <c:pt idx="150">
                  <c:v>35.994170459850096</c:v>
                </c:pt>
              </c:numCache>
            </c:numRef>
          </c:val>
        </c:ser>
        <c:ser>
          <c:idx val="1"/>
          <c:order val="1"/>
          <c:tx>
            <c:strRef>
              <c:f>Sheet1!$P$7</c:f>
              <c:strCache>
                <c:ptCount val="1"/>
                <c:pt idx="0">
                  <c:v>300 ppm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Sheet1!$Q$12:$Q$162</c:f>
              <c:numCache>
                <c:formatCode>0.0</c:formatCode>
                <c:ptCount val="151"/>
                <c:pt idx="0">
                  <c:v>0.38150746976943267</c:v>
                </c:pt>
                <c:pt idx="1">
                  <c:v>0.57336623505025508</c:v>
                </c:pt>
                <c:pt idx="2">
                  <c:v>0.76594211166811965</c:v>
                </c:pt>
                <c:pt idx="3">
                  <c:v>0.95921992746741758</c:v>
                </c:pt>
                <c:pt idx="4">
                  <c:v>1.1531841155660276</c:v>
                </c:pt>
                <c:pt idx="5">
                  <c:v>1.3478187125944716</c:v>
                </c:pt>
                <c:pt idx="6">
                  <c:v>1.5431073571181169</c:v>
                </c:pt>
                <c:pt idx="7">
                  <c:v>1.7390332882493535</c:v>
                </c:pt>
                <c:pt idx="8">
                  <c:v>1.9355793444568294</c:v>
                </c:pt>
                <c:pt idx="9">
                  <c:v>2.1327279625787905</c:v>
                </c:pt>
                <c:pt idx="10">
                  <c:v>2.3304611770477233</c:v>
                </c:pt>
                <c:pt idx="11">
                  <c:v>2.5287606193334669</c:v>
                </c:pt>
                <c:pt idx="12">
                  <c:v>2.7276075176120451</c:v>
                </c:pt>
                <c:pt idx="13">
                  <c:v>2.9269826966675225</c:v>
                </c:pt>
                <c:pt idx="14">
                  <c:v>3.1268665780341447</c:v>
                </c:pt>
                <c:pt idx="15">
                  <c:v>3.3272391803861319</c:v>
                </c:pt>
                <c:pt idx="16">
                  <c:v>3.5280801201824445</c:v>
                </c:pt>
                <c:pt idx="17">
                  <c:v>3.729368612573845</c:v>
                </c:pt>
                <c:pt idx="18">
                  <c:v>3.9310834725795956</c:v>
                </c:pt>
                <c:pt idx="19">
                  <c:v>4.1332031165411207</c:v>
                </c:pt>
                <c:pt idx="20">
                  <c:v>4.335705563859884</c:v>
                </c:pt>
                <c:pt idx="21">
                  <c:v>4.5385684390267453</c:v>
                </c:pt>
                <c:pt idx="22">
                  <c:v>4.7417689739499931</c:v>
                </c:pt>
                <c:pt idx="23">
                  <c:v>4.9452840105891651</c:v>
                </c:pt>
                <c:pt idx="24">
                  <c:v>5.1490900039017342</c:v>
                </c:pt>
                <c:pt idx="25">
                  <c:v>5.3531630251096223</c:v>
                </c:pt>
                <c:pt idx="26">
                  <c:v>5.5574787652924185</c:v>
                </c:pt>
                <c:pt idx="27">
                  <c:v>5.7620125393140436</c:v>
                </c:pt>
                <c:pt idx="28">
                  <c:v>5.96673929008952</c:v>
                </c:pt>
                <c:pt idx="29">
                  <c:v>6.171633593198302</c:v>
                </c:pt>
                <c:pt idx="30">
                  <c:v>6.3766696618505341</c:v>
                </c:pt>
                <c:pt idx="31">
                  <c:v>6.5818213522123736</c:v>
                </c:pt>
                <c:pt idx="32">
                  <c:v>6.7870621690963517</c:v>
                </c:pt>
                <c:pt idx="33">
                  <c:v>6.9923652720225649</c:v>
                </c:pt>
                <c:pt idx="34">
                  <c:v>7.1977034816562186</c:v>
                </c:pt>
                <c:pt idx="35">
                  <c:v>7.4030492866268567</c:v>
                </c:pt>
                <c:pt idx="36">
                  <c:v>7.6083748507343234</c:v>
                </c:pt>
                <c:pt idx="37">
                  <c:v>7.8136520205462485</c:v>
                </c:pt>
                <c:pt idx="38">
                  <c:v>8.0188523333915498</c:v>
                </c:pt>
                <c:pt idx="39">
                  <c:v>8.2239470257541409</c:v>
                </c:pt>
                <c:pt idx="40">
                  <c:v>8.428907042070712</c:v>
                </c:pt>
                <c:pt idx="41">
                  <c:v>8.6374367807988683</c:v>
                </c:pt>
                <c:pt idx="42">
                  <c:v>8.8495805648366286</c:v>
                </c:pt>
                <c:pt idx="43">
                  <c:v>9.0653827756904821</c:v>
                </c:pt>
                <c:pt idx="44">
                  <c:v>9.2848878388131322</c:v>
                </c:pt>
                <c:pt idx="45">
                  <c:v>9.5081402086177569</c:v>
                </c:pt>
                <c:pt idx="46">
                  <c:v>9.7351843531740414</c:v>
                </c:pt>
                <c:pt idx="47">
                  <c:v>9.9660647385917418</c:v>
                </c:pt>
                <c:pt idx="48">
                  <c:v>10.200825813098222</c:v>
                </c:pt>
                <c:pt idx="49">
                  <c:v>10.439511990816918</c:v>
                </c:pt>
                <c:pt idx="50">
                  <c:v>10.682167635254324</c:v>
                </c:pt>
                <c:pt idx="51">
                  <c:v>10.928837042503741</c:v>
                </c:pt>
                <c:pt idx="52">
                  <c:v>11.179564424174641</c:v>
                </c:pt>
                <c:pt idx="53">
                  <c:v>11.43439389005713</c:v>
                </c:pt>
                <c:pt idx="54">
                  <c:v>11.693369430531702</c:v>
                </c:pt>
                <c:pt idx="55">
                  <c:v>11.956534898735073</c:v>
                </c:pt>
                <c:pt idx="56">
                  <c:v>12.223933992493652</c:v>
                </c:pt>
                <c:pt idx="57">
                  <c:v>12.495610236036775</c:v>
                </c:pt>
                <c:pt idx="58">
                  <c:v>12.77160696150264</c:v>
                </c:pt>
                <c:pt idx="59">
                  <c:v>13.051967290250483</c:v>
                </c:pt>
                <c:pt idx="60">
                  <c:v>13.336734113993296</c:v>
                </c:pt>
                <c:pt idx="61">
                  <c:v>13.625950075766061</c:v>
                </c:pt>
                <c:pt idx="62">
                  <c:v>13.919657550745196</c:v>
                </c:pt>
                <c:pt idx="63">
                  <c:v>14.217898626935638</c:v>
                </c:pt>
                <c:pt idx="64">
                  <c:v>14.520715085742655</c:v>
                </c:pt>
                <c:pt idx="65">
                  <c:v>14.828148382446239</c:v>
                </c:pt>
                <c:pt idx="66">
                  <c:v>15.140239626596575</c:v>
                </c:pt>
                <c:pt idx="67">
                  <c:v>15.457029562349867</c:v>
                </c:pt>
                <c:pt idx="68">
                  <c:v>15.778558548764401</c:v>
                </c:pt>
                <c:pt idx="69">
                  <c:v>16.104866540077509</c:v>
                </c:pt>
                <c:pt idx="70">
                  <c:v>16.435993065984672</c:v>
                </c:pt>
                <c:pt idx="71">
                  <c:v>16.771977211942779</c:v>
                </c:pt>
                <c:pt idx="72">
                  <c:v>17.11285759952013</c:v>
                </c:pt>
                <c:pt idx="73">
                  <c:v>17.458672366816398</c:v>
                </c:pt>
                <c:pt idx="74">
                  <c:v>17.809459148976501</c:v>
                </c:pt>
                <c:pt idx="75">
                  <c:v>18.165255058822762</c:v>
                </c:pt>
                <c:pt idx="76">
                  <c:v>18.526096667630508</c:v>
                </c:pt>
                <c:pt idx="77">
                  <c:v>18.892019986072611</c:v>
                </c:pt>
                <c:pt idx="78">
                  <c:v>19.263060445359173</c:v>
                </c:pt>
                <c:pt idx="79">
                  <c:v>19.639252878598992</c:v>
                </c:pt>
                <c:pt idx="80">
                  <c:v>20.020631502409888</c:v>
                </c:pt>
                <c:pt idx="81">
                  <c:v>20.40722989880544</c:v>
                </c:pt>
                <c:pt idx="82">
                  <c:v>20.79908099738611</c:v>
                </c:pt>
                <c:pt idx="83">
                  <c:v>21.196217057863045</c:v>
                </c:pt>
                <c:pt idx="84">
                  <c:v>21.598669652943197</c:v>
                </c:pt>
                <c:pt idx="85">
                  <c:v>22.006469651604704</c:v>
                </c:pt>
                <c:pt idx="86">
                  <c:v>22.419647202791669</c:v>
                </c:pt>
                <c:pt idx="87">
                  <c:v>22.838231719557719</c:v>
                </c:pt>
                <c:pt idx="88">
                  <c:v>23.262251863687833</c:v>
                </c:pt>
                <c:pt idx="89">
                  <c:v>23.691735530827991</c:v>
                </c:pt>
                <c:pt idx="90">
                  <c:v>24.12670983615233</c:v>
                </c:pt>
                <c:pt idx="91">
                  <c:v>24.567201100597355</c:v>
                </c:pt>
                <c:pt idx="92">
                  <c:v>25.013234837692753</c:v>
                </c:pt>
                <c:pt idx="93">
                  <c:v>25.464835741018209</c:v>
                </c:pt>
                <c:pt idx="94">
                  <c:v>25.922027672315359</c:v>
                </c:pt>
                <c:pt idx="95">
                  <c:v>26.384833650283845</c:v>
                </c:pt>
                <c:pt idx="96">
                  <c:v>26.853275840090042</c:v>
                </c:pt>
                <c:pt idx="97">
                  <c:v>27.327375543616593</c:v>
                </c:pt>
                <c:pt idx="98">
                  <c:v>27.807153190480513</c:v>
                </c:pt>
                <c:pt idx="99">
                  <c:v>28.29262832984697</c:v>
                </c:pt>
                <c:pt idx="100">
                  <c:v>28.783819623065348</c:v>
                </c:pt>
                <c:pt idx="101">
                  <c:v>29.28074483715335</c:v>
                </c:pt>
                <c:pt idx="102">
                  <c:v>29.783420839154306</c:v>
                </c:pt>
                <c:pt idx="103">
                  <c:v>30.291863591391856</c:v>
                </c:pt>
                <c:pt idx="104">
                  <c:v>30.806088147645319</c:v>
                </c:pt>
                <c:pt idx="105">
                  <c:v>31.326108650268118</c:v>
                </c:pt>
                <c:pt idx="106">
                  <c:v>31.851938328270389</c:v>
                </c:pt>
                <c:pt idx="107">
                  <c:v>32.383589496385909</c:v>
                </c:pt>
                <c:pt idx="108">
                  <c:v>32.921073555142129</c:v>
                </c:pt>
                <c:pt idx="109">
                  <c:v>33.464400991950875</c:v>
                </c:pt>
                <c:pt idx="110">
                  <c:v>34.013581383235731</c:v>
                </c:pt>
                <c:pt idx="111">
                  <c:v>34.568623397610871</c:v>
                </c:pt>
                <c:pt idx="112">
                  <c:v>35.129534800124347</c:v>
                </c:pt>
                <c:pt idx="113">
                  <c:v>35.696322457577338</c:v>
                </c:pt>
                <c:pt idx="114">
                  <c:v>36.268992344929138</c:v>
                </c:pt>
                <c:pt idx="115">
                  <c:v>36.847549552795904</c:v>
                </c:pt>
                <c:pt idx="116">
                  <c:v>37.431998296049315</c:v>
                </c:pt>
                <c:pt idx="117">
                  <c:v>38.022341923519463</c:v>
                </c:pt>
                <c:pt idx="118">
                  <c:v>38.618582928804237</c:v>
                </c:pt>
                <c:pt idx="119">
                  <c:v>39.220722962185562</c:v>
                </c:pt>
                <c:pt idx="120">
                  <c:v>39.82876284365063</c:v>
                </c:pt>
                <c:pt idx="121">
                  <c:v>40.442702577014266</c:v>
                </c:pt>
                <c:pt idx="122">
                  <c:v>41.062541365136305</c:v>
                </c:pt>
                <c:pt idx="123">
                  <c:v>41.688277626225613</c:v>
                </c:pt>
                <c:pt idx="124">
                  <c:v>42.319909011220261</c:v>
                </c:pt>
                <c:pt idx="125">
                  <c:v>42.95743242223088</c:v>
                </c:pt>
                <c:pt idx="126">
                  <c:v>43.600844032032064</c:v>
                </c:pt>
                <c:pt idx="127">
                  <c:v>44.250139304584181</c:v>
                </c:pt>
                <c:pt idx="128">
                  <c:v>44.905313016565771</c:v>
                </c:pt>
                <c:pt idx="129">
                  <c:v>45.566359279894179</c:v>
                </c:pt>
                <c:pt idx="130">
                  <c:v>46.233271565209755</c:v>
                </c:pt>
                <c:pt idx="131">
                  <c:v>46.906042726296647</c:v>
                </c:pt>
                <c:pt idx="132">
                  <c:v>47.584665025410729</c:v>
                </c:pt>
                <c:pt idx="133">
                  <c:v>48.26913015948292</c:v>
                </c:pt>
                <c:pt idx="134">
                  <c:v>48.959429287163879</c:v>
                </c:pt>
                <c:pt idx="135">
                  <c:v>49.65555305667371</c:v>
                </c:pt>
                <c:pt idx="136">
                  <c:v>50.357491634418103</c:v>
                </c:pt>
                <c:pt idx="137">
                  <c:v>51.065234734330105</c:v>
                </c:pt>
                <c:pt idx="138">
                  <c:v>51.778771647894622</c:v>
                </c:pt>
                <c:pt idx="139">
                  <c:v>52.498091274810754</c:v>
                </c:pt>
                <c:pt idx="140">
                  <c:v>53.223182154244803</c:v>
                </c:pt>
                <c:pt idx="141">
                  <c:v>53.954032496625267</c:v>
                </c:pt>
                <c:pt idx="142">
                  <c:v>54.690630215929026</c:v>
                </c:pt>
                <c:pt idx="143">
                  <c:v>55.432962962406208</c:v>
                </c:pt>
                <c:pt idx="144">
                  <c:v>56.181018155689863</c:v>
                </c:pt>
                <c:pt idx="145">
                  <c:v>56.934783018234732</c:v>
                </c:pt>
                <c:pt idx="146">
                  <c:v>57.694244609028317</c:v>
                </c:pt>
                <c:pt idx="147">
                  <c:v>58.459389857515959</c:v>
                </c:pt>
                <c:pt idx="148">
                  <c:v>59.23020559768073</c:v>
                </c:pt>
                <c:pt idx="149">
                  <c:v>60.006678602217853</c:v>
                </c:pt>
                <c:pt idx="150">
                  <c:v>60.788795616742583</c:v>
                </c:pt>
              </c:numCache>
            </c:numRef>
          </c:val>
        </c:ser>
        <c:ser>
          <c:idx val="2"/>
          <c:order val="2"/>
          <c:tx>
            <c:strRef>
              <c:f>Sheet1!$S$7</c:f>
              <c:strCache>
                <c:ptCount val="1"/>
                <c:pt idx="0">
                  <c:v>450 ppm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Sheet1!$T$12:$T$162</c:f>
              <c:numCache>
                <c:formatCode>0.0</c:formatCode>
                <c:ptCount val="151"/>
                <c:pt idx="0">
                  <c:v>0.57006483176474931</c:v>
                </c:pt>
                <c:pt idx="1">
                  <c:v>0.85508196632082734</c:v>
                </c:pt>
                <c:pt idx="2">
                  <c:v>1.1400370299173619</c:v>
                </c:pt>
                <c:pt idx="3">
                  <c:v>1.4248905688339899</c:v>
                </c:pt>
                <c:pt idx="4">
                  <c:v>1.709602710202782</c:v>
                </c:pt>
                <c:pt idx="5">
                  <c:v>1.9941331741471793</c:v>
                </c:pt>
                <c:pt idx="6">
                  <c:v>2.2784412864860917</c:v>
                </c:pt>
                <c:pt idx="7">
                  <c:v>2.5624859920075798</c:v>
                </c:pt>
                <c:pt idx="8">
                  <c:v>2.8462258683160369</c:v>
                </c:pt>
                <c:pt idx="9">
                  <c:v>3.1296191402562155</c:v>
                </c:pt>
                <c:pt idx="10">
                  <c:v>3.4126236949168582</c:v>
                </c:pt>
                <c:pt idx="11">
                  <c:v>3.695197097216091</c:v>
                </c:pt>
                <c:pt idx="12">
                  <c:v>3.977296606070079</c:v>
                </c:pt>
                <c:pt idx="13">
                  <c:v>4.2588791911457831</c:v>
                </c:pt>
                <c:pt idx="14">
                  <c:v>4.5399015501979596</c:v>
                </c:pt>
                <c:pt idx="15">
                  <c:v>4.8203201269898148</c:v>
                </c:pt>
                <c:pt idx="16">
                  <c:v>5.100091129795981</c:v>
                </c:pt>
                <c:pt idx="17">
                  <c:v>5.3791705504856759</c:v>
                </c:pt>
                <c:pt idx="18">
                  <c:v>5.6575141841831389</c:v>
                </c:pt>
                <c:pt idx="19">
                  <c:v>5.935077649501558</c:v>
                </c:pt>
                <c:pt idx="20">
                  <c:v>6.2118164093458663</c:v>
                </c:pt>
                <c:pt idx="21">
                  <c:v>6.4876857922788682</c:v>
                </c:pt>
                <c:pt idx="22">
                  <c:v>6.7626410144442781</c:v>
                </c:pt>
                <c:pt idx="23">
                  <c:v>7.036637202039282</c:v>
                </c:pt>
                <c:pt idx="24">
                  <c:v>7.3096294143282625</c:v>
                </c:pt>
                <c:pt idx="25">
                  <c:v>7.581572667188369</c:v>
                </c:pt>
                <c:pt idx="26">
                  <c:v>7.8524219571765554</c:v>
                </c:pt>
                <c:pt idx="27">
                  <c:v>8.1221322861067158</c:v>
                </c:pt>
                <c:pt idx="28">
                  <c:v>8.3906586861244463</c:v>
                </c:pt>
                <c:pt idx="29">
                  <c:v>8.6579562452659395</c:v>
                </c:pt>
                <c:pt idx="30">
                  <c:v>8.9239801334863511</c:v>
                </c:pt>
                <c:pt idx="31">
                  <c:v>9.1886856291419328</c:v>
                </c:pt>
                <c:pt idx="32">
                  <c:v>9.4520281459090434</c:v>
                </c:pt>
                <c:pt idx="33">
                  <c:v>9.7139632601220605</c:v>
                </c:pt>
                <c:pt idx="34">
                  <c:v>9.9744467385109772</c:v>
                </c:pt>
                <c:pt idx="35">
                  <c:v>10.23343456631841</c:v>
                </c:pt>
                <c:pt idx="36">
                  <c:v>10.490882975774449</c:v>
                </c:pt>
                <c:pt idx="37">
                  <c:v>10.746748474906736</c:v>
                </c:pt>
                <c:pt idx="38">
                  <c:v>11.000987876661817</c:v>
                </c:pt>
                <c:pt idx="39">
                  <c:v>11.25355832831276</c:v>
                </c:pt>
                <c:pt idx="40">
                  <c:v>11.504417341126771</c:v>
                </c:pt>
                <c:pt idx="41">
                  <c:v>11.759105995224854</c:v>
                </c:pt>
                <c:pt idx="42">
                  <c:v>12.01765801212404</c:v>
                </c:pt>
                <c:pt idx="43">
                  <c:v>12.280106794043709</c:v>
                </c:pt>
                <c:pt idx="44">
                  <c:v>12.546485408397709</c:v>
                </c:pt>
                <c:pt idx="45">
                  <c:v>12.816826572356447</c:v>
                </c:pt>
                <c:pt idx="46">
                  <c:v>13.091162637498783</c:v>
                </c:pt>
                <c:pt idx="47">
                  <c:v>13.369525574574016</c:v>
                </c:pt>
                <c:pt idx="48">
                  <c:v>13.651946958394721</c:v>
                </c:pt>
                <c:pt idx="49">
                  <c:v>13.938457952881564</c:v>
                </c:pt>
                <c:pt idx="50">
                  <c:v>14.229089296281625</c:v>
                </c:pt>
                <c:pt idx="51">
                  <c:v>14.523871286582141</c:v>
                </c:pt>
                <c:pt idx="52">
                  <c:v>14.822833767141837</c:v>
                </c:pt>
                <c:pt idx="53">
                  <c:v>15.126006112562425</c:v>
                </c:pt>
                <c:pt idx="54">
                  <c:v>15.433417214822986</c:v>
                </c:pt>
                <c:pt idx="55">
                  <c:v>15.745095469700303</c:v>
                </c:pt>
                <c:pt idx="56">
                  <c:v>16.061068763498291</c:v>
                </c:pt>
                <c:pt idx="57">
                  <c:v>16.381364460109936</c:v>
                </c:pt>
                <c:pt idx="58">
                  <c:v>16.70600938843517</c:v>
                </c:pt>
                <c:pt idx="59">
                  <c:v>17.035029830178267</c:v>
                </c:pt>
                <c:pt idx="60">
                  <c:v>17.368451508048267</c:v>
                </c:pt>
                <c:pt idx="61">
                  <c:v>17.706299574386062</c:v>
                </c:pt>
                <c:pt idx="62">
                  <c:v>18.048598600241544</c:v>
                </c:pt>
                <c:pt idx="63">
                  <c:v>18.395372564924244</c:v>
                </c:pt>
                <c:pt idx="64">
                  <c:v>18.746644846050614</c:v>
                </c:pt>
                <c:pt idx="65">
                  <c:v>19.10243821011094</c:v>
                </c:pt>
                <c:pt idx="66">
                  <c:v>19.462774803578601</c:v>
                </c:pt>
                <c:pt idx="67">
                  <c:v>19.827676144584004</c:v>
                </c:pt>
                <c:pt idx="68">
                  <c:v>20.197163115175208</c:v>
                </c:pt>
                <c:pt idx="69">
                  <c:v>20.571255954186746</c:v>
                </c:pt>
                <c:pt idx="70">
                  <c:v>20.949974250737636</c:v>
                </c:pt>
                <c:pt idx="71">
                  <c:v>21.333336938379112</c:v>
                </c:pt>
                <c:pt idx="72">
                  <c:v>21.721362289911802</c:v>
                </c:pt>
                <c:pt idx="73">
                  <c:v>22.114067912891549</c:v>
                </c:pt>
                <c:pt idx="74">
                  <c:v>22.511470745842249</c:v>
                </c:pt>
                <c:pt idx="75">
                  <c:v>22.913587055193215</c:v>
                </c:pt>
                <c:pt idx="76">
                  <c:v>23.320432432957816</c:v>
                </c:pt>
                <c:pt idx="77">
                  <c:v>23.732021795169093</c:v>
                </c:pt>
                <c:pt idx="78">
                  <c:v>24.148369381087086</c:v>
                </c:pt>
                <c:pt idx="79">
                  <c:v>24.569488753191564</c:v>
                </c:pt>
                <c:pt idx="80">
                  <c:v>24.995392797972674</c:v>
                </c:pt>
                <c:pt idx="81">
                  <c:v>25.42609372753088</c:v>
                </c:pt>
                <c:pt idx="82">
                  <c:v>25.861603081996265</c:v>
                </c:pt>
                <c:pt idx="83">
                  <c:v>26.301931732776044</c:v>
                </c:pt>
                <c:pt idx="84">
                  <c:v>26.747089886637678</c:v>
                </c:pt>
                <c:pt idx="85">
                  <c:v>27.197087090633616</c:v>
                </c:pt>
                <c:pt idx="86">
                  <c:v>27.651932237872217</c:v>
                </c:pt>
                <c:pt idx="87">
                  <c:v>28.111633574137887</c:v>
                </c:pt>
                <c:pt idx="88">
                  <c:v>28.576198705361865</c:v>
                </c:pt>
                <c:pt idx="89">
                  <c:v>29.045634605943533</c:v>
                </c:pt>
                <c:pt idx="90">
                  <c:v>29.519947627920409</c:v>
                </c:pt>
                <c:pt idx="91">
                  <c:v>29.999143510983348</c:v>
                </c:pt>
                <c:pt idx="92">
                  <c:v>30.483227393331713</c:v>
                </c:pt>
                <c:pt idx="93">
                  <c:v>30.972203823361525</c:v>
                </c:pt>
                <c:pt idx="94">
                  <c:v>31.466076772177843</c:v>
                </c:pt>
                <c:pt idx="95">
                  <c:v>31.964849646920744</c:v>
                </c:pt>
                <c:pt idx="96">
                  <c:v>32.468525304892587</c:v>
                </c:pt>
                <c:pt idx="97">
                  <c:v>32.977106068472246</c:v>
                </c:pt>
                <c:pt idx="98">
                  <c:v>33.49059374080025</c:v>
                </c:pt>
                <c:pt idx="99">
                  <c:v>34.008989622216973</c:v>
                </c:pt>
                <c:pt idx="100">
                  <c:v>34.532294527433983</c:v>
                </c:pt>
                <c:pt idx="101">
                  <c:v>35.060508803417036</c:v>
                </c:pt>
                <c:pt idx="102">
                  <c:v>35.593632347957296</c:v>
                </c:pt>
                <c:pt idx="103">
                  <c:v>36.131664628905511</c:v>
                </c:pt>
                <c:pt idx="104">
                  <c:v>36.674604704042189</c:v>
                </c:pt>
                <c:pt idx="105">
                  <c:v>37.222451241555021</c:v>
                </c:pt>
                <c:pt idx="106">
                  <c:v>37.775202541093229</c:v>
                </c:pt>
                <c:pt idx="107">
                  <c:v>38.332856555366554</c:v>
                </c:pt>
                <c:pt idx="108">
                  <c:v>38.895410912255478</c:v>
                </c:pt>
                <c:pt idx="109">
                  <c:v>39.46286293739724</c:v>
                </c:pt>
                <c:pt idx="110">
                  <c:v>40.035209677211071</c:v>
                </c:pt>
                <c:pt idx="111">
                  <c:v>40.612447922324563</c:v>
                </c:pt>
                <c:pt idx="112">
                  <c:v>41.19457423136172</c:v>
                </c:pt>
                <c:pt idx="113">
                  <c:v>41.781584955052018</c:v>
                </c:pt>
                <c:pt idx="114">
                  <c:v>42.373476260618787</c:v>
                </c:pt>
                <c:pt idx="115">
                  <c:v>42.970244156403886</c:v>
                </c:pt>
                <c:pt idx="116">
                  <c:v>43.57188451668501</c:v>
                </c:pt>
                <c:pt idx="117">
                  <c:v>44.178393106640947</c:v>
                </c:pt>
                <c:pt idx="118">
                  <c:v>44.789765607419348</c:v>
                </c:pt>
                <c:pt idx="119">
                  <c:v>45.405997641261081</c:v>
                </c:pt>
                <c:pt idx="120">
                  <c:v>46.027084796634682</c:v>
                </c:pt>
                <c:pt idx="121">
                  <c:v>46.653022653334041</c:v>
                </c:pt>
                <c:pt idx="122">
                  <c:v>47.283806807492283</c:v>
                </c:pt>
                <c:pt idx="123">
                  <c:v>47.91943289646462</c:v>
                </c:pt>
                <c:pt idx="124">
                  <c:v>48.559896623533106</c:v>
                </c:pt>
                <c:pt idx="125">
                  <c:v>49.205193782386267</c:v>
                </c:pt>
                <c:pt idx="126">
                  <c:v>49.85532028132706</c:v>
                </c:pt>
                <c:pt idx="127">
                  <c:v>50.510272167162896</c:v>
                </c:pt>
                <c:pt idx="128">
                  <c:v>51.170045648732206</c:v>
                </c:pt>
                <c:pt idx="129">
                  <c:v>51.834637120022784</c:v>
                </c:pt>
                <c:pt idx="130">
                  <c:v>52.504043182837833</c:v>
                </c:pt>
                <c:pt idx="131">
                  <c:v>53.178260668967013</c:v>
                </c:pt>
                <c:pt idx="132">
                  <c:v>53.857286661820623</c:v>
                </c:pt>
                <c:pt idx="133">
                  <c:v>54.541118517486588</c:v>
                </c:pt>
                <c:pt idx="134">
                  <c:v>55.229753885171334</c:v>
                </c:pt>
                <c:pt idx="135">
                  <c:v>55.923190726987087</c:v>
                </c:pt>
                <c:pt idx="136">
                  <c:v>56.621427337050072</c:v>
                </c:pt>
                <c:pt idx="137">
                  <c:v>57.324462359855673</c:v>
                </c:pt>
                <c:pt idx="138">
                  <c:v>58.032294807898772</c:v>
                </c:pt>
                <c:pt idx="139">
                  <c:v>58.744924078509435</c:v>
                </c:pt>
                <c:pt idx="140">
                  <c:v>59.462349969876243</c:v>
                </c:pt>
                <c:pt idx="141">
                  <c:v>60.184572696232053</c:v>
                </c:pt>
                <c:pt idx="142">
                  <c:v>60.911592902179017</c:v>
                </c:pt>
                <c:pt idx="143">
                  <c:v>61.643411676132359</c:v>
                </c:pt>
                <c:pt idx="144">
                  <c:v>62.380030562864832</c:v>
                </c:pt>
                <c:pt idx="145">
                  <c:v>63.121451575136291</c:v>
                </c:pt>
                <c:pt idx="146">
                  <c:v>63.867677204395676</c:v>
                </c:pt>
                <c:pt idx="147">
                  <c:v>64.618710430544922</c:v>
                </c:pt>
                <c:pt idx="148">
                  <c:v>65.374554730757566</c:v>
                </c:pt>
                <c:pt idx="149">
                  <c:v>66.135214087347066</c:v>
                </c:pt>
                <c:pt idx="150">
                  <c:v>66.900692994682842</c:v>
                </c:pt>
              </c:numCache>
            </c:numRef>
          </c:val>
        </c:ser>
        <c:ser>
          <c:idx val="3"/>
          <c:order val="3"/>
          <c:tx>
            <c:strRef>
              <c:f>Sheet1!$V$7</c:f>
              <c:strCache>
                <c:ptCount val="1"/>
                <c:pt idx="0">
                  <c:v>600 ppm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val>
            <c:numRef>
              <c:f>Sheet1!$W$12:$W$162</c:f>
              <c:numCache>
                <c:formatCode>0.0</c:formatCode>
                <c:ptCount val="151"/>
                <c:pt idx="0">
                  <c:v>0.75717294113377731</c:v>
                </c:pt>
                <c:pt idx="1">
                  <c:v>1.1335371609069493</c:v>
                </c:pt>
                <c:pt idx="2">
                  <c:v>1.5083365914350249</c:v>
                </c:pt>
                <c:pt idx="3">
                  <c:v>1.8815087987879335</c:v>
                </c:pt>
                <c:pt idx="4">
                  <c:v>2.25299141735263</c:v>
                </c:pt>
                <c:pt idx="5">
                  <c:v>2.6227221857959475</c:v>
                </c:pt>
                <c:pt idx="6">
                  <c:v>2.9906389836631453</c:v>
                </c:pt>
                <c:pt idx="7">
                  <c:v>3.3566798685891017</c:v>
                </c:pt>
                <c:pt idx="8">
                  <c:v>3.7207831140975971</c:v>
                </c:pt>
                <c:pt idx="9">
                  <c:v>4.0828872479624936</c:v>
                </c:pt>
                <c:pt idx="10">
                  <c:v>4.4429310911030022</c:v>
                </c:pt>
                <c:pt idx="11">
                  <c:v>4.8008537969836258</c:v>
                </c:pt>
                <c:pt idx="12">
                  <c:v>5.156594891487682</c:v>
                </c:pt>
                <c:pt idx="13">
                  <c:v>5.5100943132317219</c:v>
                </c:pt>
                <c:pt idx="14">
                  <c:v>5.8612924542864651</c:v>
                </c:pt>
                <c:pt idx="15">
                  <c:v>6.2101302012682398</c:v>
                </c:pt>
                <c:pt idx="16">
                  <c:v>6.5565489767632865</c:v>
                </c:pt>
                <c:pt idx="17">
                  <c:v>6.9004907810456029</c:v>
                </c:pt>
                <c:pt idx="18">
                  <c:v>7.2418982340474454</c:v>
                </c:pt>
                <c:pt idx="19">
                  <c:v>7.5807146175398996</c:v>
                </c:pt>
                <c:pt idx="20">
                  <c:v>7.9168839174794439</c:v>
                </c:pt>
                <c:pt idx="21">
                  <c:v>8.2503508664747578</c:v>
                </c:pt>
                <c:pt idx="22">
                  <c:v>8.581060986326559</c:v>
                </c:pt>
                <c:pt idx="23">
                  <c:v>8.9089606305916931</c:v>
                </c:pt>
                <c:pt idx="24">
                  <c:v>9.2339970271212657</c:v>
                </c:pt>
                <c:pt idx="25">
                  <c:v>9.5561183205211275</c:v>
                </c:pt>
                <c:pt idx="26">
                  <c:v>9.8752736144816922</c:v>
                </c:pt>
                <c:pt idx="27">
                  <c:v>10.19141301392269</c:v>
                </c:pt>
                <c:pt idx="28">
                  <c:v>10.504487666897187</c:v>
                </c:pt>
                <c:pt idx="29">
                  <c:v>10.814449806198033</c:v>
                </c:pt>
                <c:pt idx="30">
                  <c:v>11.121252790608683</c:v>
                </c:pt>
                <c:pt idx="31">
                  <c:v>11.424851145739321</c:v>
                </c:pt>
                <c:pt idx="32">
                  <c:v>11.72520060438821</c:v>
                </c:pt>
                <c:pt idx="33">
                  <c:v>12.022258146367236</c:v>
                </c:pt>
                <c:pt idx="34">
                  <c:v>12.315982037729883</c:v>
                </c:pt>
                <c:pt idx="35">
                  <c:v>12.606331869339051</c:v>
                </c:pt>
                <c:pt idx="36">
                  <c:v>12.893268594711579</c:v>
                </c:pt>
                <c:pt idx="37">
                  <c:v>13.176754567075781</c:v>
                </c:pt>
                <c:pt idx="38">
                  <c:v>13.45675357557791</c:v>
                </c:pt>
                <c:pt idx="39">
                  <c:v>13.733230880573171</c:v>
                </c:pt>
                <c:pt idx="40">
                  <c:v>14.006153247936727</c:v>
                </c:pt>
                <c:pt idx="41">
                  <c:v>14.282910071652678</c:v>
                </c:pt>
                <c:pt idx="42">
                  <c:v>14.56352499034527</c:v>
                </c:pt>
                <c:pt idx="43">
                  <c:v>14.848021152327663</c:v>
                </c:pt>
                <c:pt idx="44">
                  <c:v>15.136421206759232</c:v>
                </c:pt>
                <c:pt idx="45">
                  <c:v>15.428747295261244</c:v>
                </c:pt>
                <c:pt idx="46">
                  <c:v>15.725021044010811</c:v>
                </c:pt>
                <c:pt idx="47">
                  <c:v>16.025263556332671</c:v>
                </c:pt>
                <c:pt idx="48">
                  <c:v>16.329495405808011</c:v>
                </c:pt>
                <c:pt idx="49">
                  <c:v>16.637736629919015</c:v>
                </c:pt>
                <c:pt idx="50">
                  <c:v>16.950006724247388</c:v>
                </c:pt>
                <c:pt idx="51">
                  <c:v>17.266324637244534</c:v>
                </c:pt>
                <c:pt idx="52">
                  <c:v>17.586708765590394</c:v>
                </c:pt>
                <c:pt idx="53">
                  <c:v>17.911176950157412</c:v>
                </c:pt>
                <c:pt idx="54">
                  <c:v>18.239746472595204</c:v>
                </c:pt>
                <c:pt idx="55">
                  <c:v>18.572434052550889</c:v>
                </c:pt>
                <c:pt idx="56">
                  <c:v>18.909255845539086</c:v>
                </c:pt>
                <c:pt idx="57">
                  <c:v>19.250227441474742</c:v>
                </c:pt>
                <c:pt idx="58">
                  <c:v>19.595363863881023</c:v>
                </c:pt>
                <c:pt idx="59">
                  <c:v>19.944679569783442</c:v>
                </c:pt>
                <c:pt idx="60">
                  <c:v>20.298188450300422</c:v>
                </c:pt>
                <c:pt idx="61">
                  <c:v>20.655903831939288</c:v>
                </c:pt>
                <c:pt idx="62">
                  <c:v>21.017838478605633</c:v>
                </c:pt>
                <c:pt idx="63">
                  <c:v>21.384004594332719</c:v>
                </c:pt>
                <c:pt idx="64">
                  <c:v>21.754413826736329</c:v>
                </c:pt>
                <c:pt idx="65">
                  <c:v>22.129077271199222</c:v>
                </c:pt>
                <c:pt idx="66">
                  <c:v>22.508005475787972</c:v>
                </c:pt>
                <c:pt idx="67">
                  <c:v>22.891208446903573</c:v>
                </c:pt>
                <c:pt idx="68">
                  <c:v>23.27869565566581</c:v>
                </c:pt>
                <c:pt idx="69">
                  <c:v>23.670476045029915</c:v>
                </c:pt>
                <c:pt idx="70">
                  <c:v>24.0665580376325</c:v>
                </c:pt>
                <c:pt idx="71">
                  <c:v>24.466949544362347</c:v>
                </c:pt>
                <c:pt idx="72">
                  <c:v>24.871657973649942</c:v>
                </c:pt>
                <c:pt idx="73">
                  <c:v>25.280690241468218</c:v>
                </c:pt>
                <c:pt idx="74">
                  <c:v>25.694052782035289</c:v>
                </c:pt>
                <c:pt idx="75">
                  <c:v>26.111751559208411</c:v>
                </c:pt>
                <c:pt idx="76">
                  <c:v>26.533792078556765</c:v>
                </c:pt>
                <c:pt idx="77">
                  <c:v>26.960179400099133</c:v>
                </c:pt>
                <c:pt idx="78">
                  <c:v>27.390918151690784</c:v>
                </c:pt>
                <c:pt idx="79">
                  <c:v>27.82601254304247</c:v>
                </c:pt>
                <c:pt idx="80">
                  <c:v>28.265466380352663</c:v>
                </c:pt>
                <c:pt idx="81">
                  <c:v>28.709283081532707</c:v>
                </c:pt>
                <c:pt idx="82">
                  <c:v>29.157465692003001</c:v>
                </c:pt>
                <c:pt idx="83">
                  <c:v>29.610016901036737</c:v>
                </c:pt>
                <c:pt idx="84">
                  <c:v>30.066939058626289</c:v>
                </c:pt>
                <c:pt idx="85">
                  <c:v>30.528234192845865</c:v>
                </c:pt>
                <c:pt idx="86">
                  <c:v>30.993904027682657</c:v>
                </c:pt>
                <c:pt idx="87">
                  <c:v>31.463950001307321</c:v>
                </c:pt>
                <c:pt idx="88">
                  <c:v>31.938373284753339</c:v>
                </c:pt>
                <c:pt idx="89">
                  <c:v>32.417174800973612</c:v>
                </c:pt>
                <c:pt idx="90">
                  <c:v>32.900355244241361</c:v>
                </c:pt>
                <c:pt idx="91">
                  <c:v>33.387915099861409</c:v>
                </c:pt>
                <c:pt idx="92">
                  <c:v>33.879854664156838</c:v>
                </c:pt>
                <c:pt idx="93">
                  <c:v>34.376174064695093</c:v>
                </c:pt>
                <c:pt idx="94">
                  <c:v>34.876873280716723</c:v>
                </c:pt>
                <c:pt idx="95">
                  <c:v>35.38195216372921</c:v>
                </c:pt>
                <c:pt idx="96">
                  <c:v>35.891410458227661</c:v>
                </c:pt>
                <c:pt idx="97">
                  <c:v>36.405247822503583</c:v>
                </c:pt>
                <c:pt idx="98">
                  <c:v>36.923463849502525</c:v>
                </c:pt>
                <c:pt idx="99">
                  <c:v>37.446058087690894</c:v>
                </c:pt>
                <c:pt idx="100">
                  <c:v>37.973030061892196</c:v>
                </c:pt>
                <c:pt idx="101">
                  <c:v>38.504379294052733</c:v>
                </c:pt>
                <c:pt idx="102">
                  <c:v>39.040105323896739</c:v>
                </c:pt>
                <c:pt idx="103">
                  <c:v>39.580207729431137</c:v>
                </c:pt>
                <c:pt idx="104">
                  <c:v>40.124686147260334</c:v>
                </c:pt>
                <c:pt idx="105">
                  <c:v>40.673540292671667</c:v>
                </c:pt>
                <c:pt idx="106">
                  <c:v>41.226769979452911</c:v>
                </c:pt>
                <c:pt idx="107">
                  <c:v>41.784375139403487</c:v>
                </c:pt>
                <c:pt idx="108">
                  <c:v>42.34635584150206</c:v>
                </c:pt>
                <c:pt idx="109">
                  <c:v>42.912712310693848</c:v>
                </c:pt>
                <c:pt idx="110">
                  <c:v>43.483444946262033</c:v>
                </c:pt>
                <c:pt idx="111">
                  <c:v>44.058554339748738</c:v>
                </c:pt>
                <c:pt idx="112">
                  <c:v>44.638041292392288</c:v>
                </c:pt>
                <c:pt idx="113">
                  <c:v>45.22190683204861</c:v>
                </c:pt>
                <c:pt idx="114">
                  <c:v>45.810152229566292</c:v>
                </c:pt>
                <c:pt idx="115">
                  <c:v>46.402779014586208</c:v>
                </c:pt>
                <c:pt idx="116">
                  <c:v>46.99978899073826</c:v>
                </c:pt>
                <c:pt idx="117">
                  <c:v>47.60118425020957</c:v>
                </c:pt>
                <c:pt idx="118">
                  <c:v>48.206967187660176</c:v>
                </c:pt>
                <c:pt idx="119">
                  <c:v>48.817140513464302</c:v>
                </c:pt>
                <c:pt idx="120">
                  <c:v>49.431707266257149</c:v>
                </c:pt>
                <c:pt idx="121">
                  <c:v>50.05067082476922</c:v>
                </c:pt>
                <c:pt idx="122">
                  <c:v>50.674034918932357</c:v>
                </c:pt>
                <c:pt idx="123">
                  <c:v>51.301803640243648</c:v>
                </c:pt>
                <c:pt idx="124">
                  <c:v>51.933981451375836</c:v>
                </c:pt>
                <c:pt idx="125">
                  <c:v>52.570573195024757</c:v>
                </c:pt>
                <c:pt idx="126">
                  <c:v>53.211584101986951</c:v>
                </c:pt>
                <c:pt idx="127">
                  <c:v>53.857019798462481</c:v>
                </c:pt>
                <c:pt idx="128">
                  <c:v>54.506886312580662</c:v>
                </c:pt>
                <c:pt idx="129">
                  <c:v>55.161190080148408</c:v>
                </c:pt>
                <c:pt idx="130">
                  <c:v>55.819937949623203</c:v>
                </c:pt>
                <c:pt idx="131">
                  <c:v>56.483137186315133</c:v>
                </c:pt>
                <c:pt idx="132">
                  <c:v>57.150795475824403</c:v>
                </c:pt>
                <c:pt idx="133">
                  <c:v>57.82292092672305</c:v>
                </c:pt>
                <c:pt idx="134">
                  <c:v>58.499522072491729</c:v>
                </c:pt>
                <c:pt idx="135">
                  <c:v>59.180607872724323</c:v>
                </c:pt>
                <c:pt idx="136">
                  <c:v>59.866187713615396</c:v>
                </c:pt>
                <c:pt idx="137">
                  <c:v>60.556271407747232</c:v>
                </c:pt>
                <c:pt idx="138">
                  <c:v>61.250869193194966</c:v>
                </c:pt>
                <c:pt idx="139">
                  <c:v>61.949991731970414</c:v>
                </c:pt>
                <c:pt idx="140">
                  <c:v>62.653650107826351</c:v>
                </c:pt>
                <c:pt idx="141">
                  <c:v>63.361855823444976</c:v>
                </c:pt>
                <c:pt idx="142">
                  <c:v>64.074620797035422</c:v>
                </c:pt>
                <c:pt idx="143">
                  <c:v>64.791957358366531</c:v>
                </c:pt>
                <c:pt idx="144">
                  <c:v>65.5138782442625</c:v>
                </c:pt>
                <c:pt idx="145">
                  <c:v>66.240396593589665</c:v>
                </c:pt>
                <c:pt idx="146">
                  <c:v>66.971525941764057</c:v>
                </c:pt>
                <c:pt idx="147">
                  <c:v>67.707280214809714</c:v>
                </c:pt>
                <c:pt idx="148">
                  <c:v>68.447673722998744</c:v>
                </c:pt>
                <c:pt idx="149">
                  <c:v>69.192721154104419</c:v>
                </c:pt>
                <c:pt idx="150">
                  <c:v>69.942437566298992</c:v>
                </c:pt>
              </c:numCache>
            </c:numRef>
          </c:val>
        </c:ser>
        <c:marker val="1"/>
        <c:axId val="75052928"/>
        <c:axId val="75055104"/>
      </c:lineChart>
      <c:catAx>
        <c:axId val="75052928"/>
        <c:scaling>
          <c:orientation val="maxMin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Height Above Ground (km)</a:t>
                </a:r>
              </a:p>
            </c:rich>
          </c:tx>
          <c:layout/>
        </c:title>
        <c:numFmt formatCode="0" sourceLinked="0"/>
        <c:tickLblPos val="nextTo"/>
        <c:crossAx val="75055104"/>
        <c:crosses val="autoZero"/>
        <c:auto val="1"/>
        <c:lblAlgn val="ctr"/>
        <c:lblOffset val="100"/>
        <c:tickLblSkip val="10"/>
        <c:tickMarkSkip val="10"/>
      </c:catAx>
      <c:valAx>
        <c:axId val="75055104"/>
        <c:scaling>
          <c:orientation val="minMax"/>
        </c:scaling>
        <c:axPos val="r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Radiative Flux (W/m2)</a:t>
                </a:r>
              </a:p>
            </c:rich>
          </c:tx>
          <c:layout/>
        </c:title>
        <c:numFmt formatCode="0" sourceLinked="0"/>
        <c:tickLblPos val="nextTo"/>
        <c:crossAx val="75052928"/>
        <c:crosses val="autoZero"/>
        <c:crossBetween val="between"/>
      </c:valAx>
      <c:spPr>
        <a:ln>
          <a:solidFill>
            <a:srgbClr val="4F81BD"/>
          </a:solidFill>
        </a:ln>
      </c:spPr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330200</xdr:colOff>
      <xdr:row>7</xdr:row>
      <xdr:rowOff>146050</xdr:rowOff>
    </xdr:from>
    <xdr:to>
      <xdr:col>32</xdr:col>
      <xdr:colOff>25400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590550</xdr:colOff>
      <xdr:row>8</xdr:row>
      <xdr:rowOff>0</xdr:rowOff>
    </xdr:from>
    <xdr:to>
      <xdr:col>40</xdr:col>
      <xdr:colOff>501650</xdr:colOff>
      <xdr:row>24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62"/>
  <sheetViews>
    <sheetView tabSelected="1" workbookViewId="0"/>
  </sheetViews>
  <sheetFormatPr defaultRowHeight="14.5"/>
  <cols>
    <col min="3" max="3" width="12.453125" bestFit="1" customWidth="1"/>
    <col min="4" max="4" width="11.81640625" bestFit="1" customWidth="1"/>
  </cols>
  <sheetData>
    <row r="1" spans="1:24" ht="18.5">
      <c r="B1" s="12" t="s">
        <v>29</v>
      </c>
    </row>
    <row r="2" spans="1:24">
      <c r="B2" t="s">
        <v>1</v>
      </c>
      <c r="C2">
        <v>0.2</v>
      </c>
      <c r="E2" t="s">
        <v>3</v>
      </c>
      <c r="F2">
        <v>100</v>
      </c>
      <c r="G2" t="s">
        <v>6</v>
      </c>
      <c r="H2" t="s">
        <v>9</v>
      </c>
      <c r="I2">
        <v>1.48</v>
      </c>
      <c r="J2" t="s">
        <v>18</v>
      </c>
    </row>
    <row r="3" spans="1:24">
      <c r="B3" t="s">
        <v>2</v>
      </c>
      <c r="C3">
        <v>288</v>
      </c>
      <c r="D3" t="s">
        <v>7</v>
      </c>
      <c r="E3" t="s">
        <v>4</v>
      </c>
      <c r="F3">
        <v>6.4999999999999997E-3</v>
      </c>
      <c r="G3" t="s">
        <v>8</v>
      </c>
      <c r="H3" t="s">
        <v>10</v>
      </c>
      <c r="I3">
        <v>1E-4</v>
      </c>
    </row>
    <row r="4" spans="1:24">
      <c r="B4" t="s">
        <v>0</v>
      </c>
      <c r="C4">
        <v>5.6699999999999998E-8</v>
      </c>
      <c r="E4" t="s">
        <v>5</v>
      </c>
      <c r="F4">
        <v>8600</v>
      </c>
      <c r="G4" t="s">
        <v>6</v>
      </c>
    </row>
    <row r="5" spans="1:24">
      <c r="C5" s="3"/>
    </row>
    <row r="6" spans="1:24">
      <c r="C6" s="4"/>
    </row>
    <row r="7" spans="1:24">
      <c r="B7" s="5" t="s">
        <v>20</v>
      </c>
      <c r="C7" s="2"/>
      <c r="M7" s="8" t="s">
        <v>26</v>
      </c>
      <c r="N7" s="8"/>
      <c r="O7" s="8"/>
      <c r="P7" s="9" t="s">
        <v>22</v>
      </c>
      <c r="Q7" s="9"/>
      <c r="R7" s="9"/>
      <c r="S7" s="10" t="s">
        <v>24</v>
      </c>
      <c r="T7" s="10"/>
      <c r="U7" s="10"/>
      <c r="V7" s="11" t="s">
        <v>25</v>
      </c>
      <c r="W7" s="11"/>
      <c r="X7" s="11"/>
    </row>
    <row r="8" spans="1:24">
      <c r="A8" s="5" t="s">
        <v>11</v>
      </c>
      <c r="B8" s="5" t="s">
        <v>12</v>
      </c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5" t="s">
        <v>21</v>
      </c>
      <c r="I8" s="5" t="s">
        <v>23</v>
      </c>
      <c r="J8" s="5"/>
      <c r="K8" s="5"/>
      <c r="L8" s="5" t="s">
        <v>27</v>
      </c>
      <c r="M8" s="5" t="s">
        <v>17</v>
      </c>
      <c r="N8" s="5" t="s">
        <v>21</v>
      </c>
      <c r="O8" s="5" t="s">
        <v>23</v>
      </c>
      <c r="P8" s="5" t="s">
        <v>17</v>
      </c>
      <c r="Q8" s="5" t="s">
        <v>21</v>
      </c>
      <c r="R8" s="5" t="s">
        <v>23</v>
      </c>
      <c r="S8" s="5" t="s">
        <v>17</v>
      </c>
      <c r="T8" s="5" t="s">
        <v>21</v>
      </c>
      <c r="U8" s="5" t="s">
        <v>23</v>
      </c>
      <c r="V8" s="5" t="s">
        <v>17</v>
      </c>
      <c r="W8" s="5" t="s">
        <v>21</v>
      </c>
      <c r="X8" s="5" t="s">
        <v>23</v>
      </c>
    </row>
    <row r="9" spans="1:24">
      <c r="A9" s="5"/>
      <c r="B9" s="5" t="s">
        <v>6</v>
      </c>
      <c r="C9" s="5" t="s">
        <v>7</v>
      </c>
      <c r="D9" s="5" t="s">
        <v>19</v>
      </c>
      <c r="E9" s="5"/>
      <c r="F9" s="5"/>
      <c r="G9" s="5"/>
      <c r="L9" s="5" t="s">
        <v>28</v>
      </c>
    </row>
    <row r="11" spans="1:24">
      <c r="A11">
        <f t="shared" ref="A11:A74" si="0">A12+1</f>
        <v>151</v>
      </c>
      <c r="B11">
        <f>A11*F$2</f>
        <v>15100</v>
      </c>
      <c r="C11" s="3">
        <f t="shared" ref="C11:C42" si="1">IF(A11&lt;111,C$3-B11*F$3,C12)</f>
        <v>216.5</v>
      </c>
      <c r="D11" s="6">
        <f>I$3*EXP(-B11/F$4)</f>
        <v>1.7276656110042848E-5</v>
      </c>
      <c r="E11" s="1">
        <f t="shared" ref="E11:E42" si="2">EXP(-I$2*D11*F$2)</f>
        <v>0.99744632109542264</v>
      </c>
      <c r="F11" s="1">
        <f>1-E11</f>
        <v>2.5536789045773611E-3</v>
      </c>
      <c r="G11" s="7">
        <f t="shared" ref="G11:G74" si="3">G12*E11+F11*C$2*C$4*C11^4</f>
        <v>56.227698758138629</v>
      </c>
      <c r="H11" s="3">
        <f>H10*E11+F11*C$2*C$4*C11^4</f>
        <v>6.3622531614053041E-2</v>
      </c>
      <c r="I11" s="7">
        <f t="shared" ref="I11:I74" si="4">G11-H11</f>
        <v>56.164076226524578</v>
      </c>
      <c r="J11" s="7"/>
      <c r="K11" s="7"/>
      <c r="L11" s="3">
        <f t="shared" ref="L11:L74" si="5">B11/1000</f>
        <v>15.1</v>
      </c>
      <c r="M11" s="3">
        <v>56.227698758138629</v>
      </c>
      <c r="N11" s="3">
        <v>6.3622531614053041E-2</v>
      </c>
      <c r="O11" s="3">
        <v>56.164076226524578</v>
      </c>
      <c r="P11" s="3">
        <v>38.016903592833607</v>
      </c>
      <c r="Q11" s="3">
        <v>0.19038059519172981</v>
      </c>
      <c r="R11" s="3">
        <v>37.826522997641881</v>
      </c>
      <c r="S11" s="3">
        <v>32.63153080176734</v>
      </c>
      <c r="T11" s="3">
        <v>0.28502464924319482</v>
      </c>
      <c r="U11" s="3">
        <v>32.346506152524142</v>
      </c>
      <c r="V11" s="3">
        <v>29.79791821107338</v>
      </c>
      <c r="W11" s="3">
        <v>0.37930639905684493</v>
      </c>
      <c r="X11" s="3">
        <v>29.418611812016536</v>
      </c>
    </row>
    <row r="12" spans="1:24">
      <c r="A12">
        <f t="shared" si="0"/>
        <v>150</v>
      </c>
      <c r="B12">
        <f t="shared" ref="B12:B75" si="6">A12*F$2</f>
        <v>15000</v>
      </c>
      <c r="C12" s="3">
        <f t="shared" si="1"/>
        <v>216.5</v>
      </c>
      <c r="D12" s="6">
        <f t="shared" ref="D12:D75" si="7">I$3*EXP(-B12/F$4)</f>
        <v>1.7478719973343044E-5</v>
      </c>
      <c r="E12" s="1">
        <f t="shared" si="2"/>
        <v>0.9974164924585972</v>
      </c>
      <c r="F12" s="1">
        <f t="shared" ref="F12:F75" si="8">1-E12</f>
        <v>2.5835075414027964E-3</v>
      </c>
      <c r="G12" s="7">
        <f t="shared" si="3"/>
        <v>56.307868442327468</v>
      </c>
      <c r="H12" s="3">
        <f>H11*E12+F12*C$2*C$4*C12^4</f>
        <v>0.12782384664436305</v>
      </c>
      <c r="I12" s="7">
        <f t="shared" si="4"/>
        <v>56.180044595683107</v>
      </c>
      <c r="J12" s="7"/>
      <c r="K12" s="7"/>
      <c r="L12" s="3">
        <f t="shared" si="5"/>
        <v>15</v>
      </c>
      <c r="M12" s="3">
        <v>56.307868442327468</v>
      </c>
      <c r="N12" s="3">
        <v>0.12782384664436305</v>
      </c>
      <c r="O12" s="3">
        <v>56.180044595683107</v>
      </c>
      <c r="P12" s="3">
        <v>38.117799765807099</v>
      </c>
      <c r="Q12" s="3">
        <v>0.38150746976943267</v>
      </c>
      <c r="R12" s="3">
        <v>37.736292296037668</v>
      </c>
      <c r="S12" s="3">
        <v>32.720842710574729</v>
      </c>
      <c r="T12" s="3">
        <v>0.57006483176474931</v>
      </c>
      <c r="U12" s="3">
        <v>32.150777878809983</v>
      </c>
      <c r="V12" s="3">
        <v>29.873422320637516</v>
      </c>
      <c r="W12" s="3">
        <v>0.75717294113377731</v>
      </c>
      <c r="X12" s="3">
        <v>29.116249379503738</v>
      </c>
    </row>
    <row r="13" spans="1:24">
      <c r="A13">
        <f t="shared" si="0"/>
        <v>149</v>
      </c>
      <c r="B13">
        <f t="shared" si="6"/>
        <v>14900</v>
      </c>
      <c r="C13" s="3">
        <f t="shared" si="1"/>
        <v>216.5</v>
      </c>
      <c r="D13" s="6">
        <f t="shared" si="7"/>
        <v>1.7683147129898125E-5</v>
      </c>
      <c r="E13" s="1">
        <f t="shared" si="2"/>
        <v>0.99738631586051596</v>
      </c>
      <c r="F13" s="1">
        <f t="shared" si="8"/>
        <v>2.6136841394840404E-3</v>
      </c>
      <c r="G13" s="7">
        <f t="shared" si="3"/>
        <v>56.389184641782535</v>
      </c>
      <c r="H13" s="3">
        <f t="shared" ref="H13:H76" si="9">H12*E13+F13*C$2*C$4*C13^4</f>
        <v>0.19260726164138894</v>
      </c>
      <c r="I13" s="7">
        <f t="shared" si="4"/>
        <v>56.196577380141143</v>
      </c>
      <c r="J13" s="7"/>
      <c r="K13" s="7"/>
      <c r="L13" s="3">
        <f t="shared" si="5"/>
        <v>14.9</v>
      </c>
      <c r="M13" s="3">
        <v>56.389184641782535</v>
      </c>
      <c r="N13" s="3">
        <v>0.19260726164138894</v>
      </c>
      <c r="O13" s="3">
        <v>56.196577380141143</v>
      </c>
      <c r="P13" s="3">
        <v>38.220666638683248</v>
      </c>
      <c r="Q13" s="3">
        <v>0.57336623505025508</v>
      </c>
      <c r="R13" s="3">
        <v>37.64730040363299</v>
      </c>
      <c r="S13" s="3">
        <v>32.812251022397099</v>
      </c>
      <c r="T13" s="3">
        <v>0.85508196632082734</v>
      </c>
      <c r="U13" s="3">
        <v>31.957169056076271</v>
      </c>
      <c r="V13" s="3">
        <v>29.950997429277532</v>
      </c>
      <c r="W13" s="3">
        <v>1.1335371609069493</v>
      </c>
      <c r="X13" s="3">
        <v>28.817460268370581</v>
      </c>
    </row>
    <row r="14" spans="1:24">
      <c r="A14">
        <f t="shared" si="0"/>
        <v>148</v>
      </c>
      <c r="B14">
        <f t="shared" si="6"/>
        <v>14800</v>
      </c>
      <c r="C14" s="3">
        <f t="shared" si="1"/>
        <v>216.5</v>
      </c>
      <c r="D14" s="6">
        <f t="shared" si="7"/>
        <v>1.7889965220251617E-5</v>
      </c>
      <c r="E14" s="1">
        <f t="shared" si="2"/>
        <v>0.99735578725283236</v>
      </c>
      <c r="F14" s="1">
        <f t="shared" si="8"/>
        <v>2.6442127471676402E-3</v>
      </c>
      <c r="G14" s="7">
        <f t="shared" si="3"/>
        <v>56.471666233990902</v>
      </c>
      <c r="H14" s="3">
        <f t="shared" si="9"/>
        <v>0.25797606505112686</v>
      </c>
      <c r="I14" s="7">
        <f t="shared" si="4"/>
        <v>56.213690168939777</v>
      </c>
      <c r="J14" s="7"/>
      <c r="K14" s="7"/>
      <c r="L14" s="3">
        <f t="shared" si="5"/>
        <v>14.8</v>
      </c>
      <c r="M14" s="3">
        <v>56.471666233990902</v>
      </c>
      <c r="N14" s="3">
        <v>0.25797606505112686</v>
      </c>
      <c r="O14" s="3">
        <v>56.213690168939777</v>
      </c>
      <c r="P14" s="3">
        <v>38.32555216778254</v>
      </c>
      <c r="Q14" s="3">
        <v>0.76594211166811965</v>
      </c>
      <c r="R14" s="3">
        <v>37.559610056114423</v>
      </c>
      <c r="S14" s="3">
        <v>32.905817610483595</v>
      </c>
      <c r="T14" s="3">
        <v>1.1400370299173619</v>
      </c>
      <c r="U14" s="3">
        <v>31.765780580566233</v>
      </c>
      <c r="V14" s="3">
        <v>30.030714729013955</v>
      </c>
      <c r="W14" s="3">
        <v>1.5083365914350249</v>
      </c>
      <c r="X14" s="3">
        <v>28.522378137578929</v>
      </c>
    </row>
    <row r="15" spans="1:24">
      <c r="A15">
        <f t="shared" si="0"/>
        <v>147</v>
      </c>
      <c r="B15">
        <f t="shared" si="6"/>
        <v>14700</v>
      </c>
      <c r="C15" s="3">
        <f t="shared" si="1"/>
        <v>216.5</v>
      </c>
      <c r="D15" s="6">
        <f t="shared" si="7"/>
        <v>1.8099202208224588E-5</v>
      </c>
      <c r="E15" s="1">
        <f t="shared" si="2"/>
        <v>0.99732490254035189</v>
      </c>
      <c r="F15" s="1">
        <f t="shared" si="8"/>
        <v>2.6750974596481125E-3</v>
      </c>
      <c r="G15" s="7">
        <f t="shared" si="3"/>
        <v>56.555332467034376</v>
      </c>
      <c r="H15" s="3">
        <f t="shared" si="9"/>
        <v>0.32393351576891105</v>
      </c>
      <c r="I15" s="7">
        <f t="shared" si="4"/>
        <v>56.231398951265462</v>
      </c>
      <c r="J15" s="7"/>
      <c r="K15" s="7"/>
      <c r="L15" s="3">
        <f t="shared" si="5"/>
        <v>14.7</v>
      </c>
      <c r="M15" s="3">
        <v>56.555332467034376</v>
      </c>
      <c r="N15" s="3">
        <v>0.32393351576891105</v>
      </c>
      <c r="O15" s="3">
        <v>56.231398951265462</v>
      </c>
      <c r="P15" s="3">
        <v>38.432505731333094</v>
      </c>
      <c r="Q15" s="3">
        <v>0.95921992746741758</v>
      </c>
      <c r="R15" s="3">
        <v>37.473285803865679</v>
      </c>
      <c r="S15" s="3">
        <v>33.001606551898277</v>
      </c>
      <c r="T15" s="3">
        <v>1.4248905688339899</v>
      </c>
      <c r="U15" s="3">
        <v>31.576715983064286</v>
      </c>
      <c r="V15" s="3">
        <v>30.11264833477993</v>
      </c>
      <c r="W15" s="3">
        <v>1.8815087987879335</v>
      </c>
      <c r="X15" s="3">
        <v>28.231139535991996</v>
      </c>
    </row>
    <row r="16" spans="1:24">
      <c r="A16">
        <f t="shared" si="0"/>
        <v>146</v>
      </c>
      <c r="B16">
        <f t="shared" si="6"/>
        <v>14600</v>
      </c>
      <c r="C16" s="3">
        <f t="shared" si="1"/>
        <v>216.5</v>
      </c>
      <c r="D16" s="6">
        <f t="shared" si="7"/>
        <v>1.8310886384696645E-5</v>
      </c>
      <c r="E16" s="1">
        <f t="shared" si="2"/>
        <v>0.99729365758049604</v>
      </c>
      <c r="F16" s="1">
        <f t="shared" si="8"/>
        <v>2.7063424195039598E-3</v>
      </c>
      <c r="G16" s="7">
        <f t="shared" si="3"/>
        <v>56.640202968274707</v>
      </c>
      <c r="H16" s="3">
        <f t="shared" si="9"/>
        <v>0.39048284166387615</v>
      </c>
      <c r="I16" s="7">
        <f t="shared" si="4"/>
        <v>56.249720126610832</v>
      </c>
      <c r="J16" s="7"/>
      <c r="K16" s="7"/>
      <c r="L16" s="3">
        <f t="shared" si="5"/>
        <v>14.6</v>
      </c>
      <c r="M16" s="3">
        <v>56.640202968274707</v>
      </c>
      <c r="N16" s="3">
        <v>0.39048284166387615</v>
      </c>
      <c r="O16" s="3">
        <v>56.249720126610832</v>
      </c>
      <c r="P16" s="3">
        <v>38.541578178980011</v>
      </c>
      <c r="Q16" s="3">
        <v>1.1531841155660276</v>
      </c>
      <c r="R16" s="3">
        <v>37.388394063413983</v>
      </c>
      <c r="S16" s="3">
        <v>33.099684218695202</v>
      </c>
      <c r="T16" s="3">
        <v>1.709602710202782</v>
      </c>
      <c r="U16" s="3">
        <v>31.390081508492422</v>
      </c>
      <c r="V16" s="3">
        <v>30.196875422654834</v>
      </c>
      <c r="W16" s="3">
        <v>2.25299141735263</v>
      </c>
      <c r="X16" s="3">
        <v>27.943884005302206</v>
      </c>
    </row>
    <row r="17" spans="1:24">
      <c r="A17">
        <f t="shared" si="0"/>
        <v>145</v>
      </c>
      <c r="B17">
        <f t="shared" si="6"/>
        <v>14500</v>
      </c>
      <c r="C17" s="3">
        <f t="shared" si="1"/>
        <v>216.5</v>
      </c>
      <c r="D17" s="6">
        <f t="shared" si="7"/>
        <v>1.8525046371431112E-5</v>
      </c>
      <c r="E17" s="1">
        <f t="shared" si="2"/>
        <v>0.99726204818276065</v>
      </c>
      <c r="F17" s="1">
        <f t="shared" si="8"/>
        <v>2.737951817239348E-3</v>
      </c>
      <c r="G17" s="7">
        <f t="shared" si="3"/>
        <v>56.726297753276022</v>
      </c>
      <c r="H17" s="3">
        <f t="shared" si="9"/>
        <v>0.45762723807382866</v>
      </c>
      <c r="I17" s="7">
        <f t="shared" si="4"/>
        <v>56.268670515202196</v>
      </c>
      <c r="J17" s="7"/>
      <c r="K17" s="7"/>
      <c r="L17" s="3">
        <f t="shared" si="5"/>
        <v>14.5</v>
      </c>
      <c r="M17" s="3">
        <v>56.726297753276022</v>
      </c>
      <c r="N17" s="3">
        <v>0.45762723807382866</v>
      </c>
      <c r="O17" s="3">
        <v>56.268670515202196</v>
      </c>
      <c r="P17" s="3">
        <v>38.652821883260373</v>
      </c>
      <c r="Q17" s="3">
        <v>1.3478187125944716</v>
      </c>
      <c r="R17" s="3">
        <v>37.305003170665898</v>
      </c>
      <c r="S17" s="3">
        <v>33.200119373361815</v>
      </c>
      <c r="T17" s="3">
        <v>1.9941331741471793</v>
      </c>
      <c r="U17" s="3">
        <v>31.205986199214635</v>
      </c>
      <c r="V17" s="3">
        <v>30.2834763754521</v>
      </c>
      <c r="W17" s="3">
        <v>2.6227221857959475</v>
      </c>
      <c r="X17" s="3">
        <v>27.660754189656153</v>
      </c>
    </row>
    <row r="18" spans="1:24">
      <c r="A18">
        <f t="shared" si="0"/>
        <v>144</v>
      </c>
      <c r="B18">
        <f t="shared" si="6"/>
        <v>14400</v>
      </c>
      <c r="C18" s="3">
        <f t="shared" si="1"/>
        <v>216.5</v>
      </c>
      <c r="D18" s="6">
        <f t="shared" si="7"/>
        <v>1.8741711124945004E-5</v>
      </c>
      <c r="E18" s="1">
        <f t="shared" si="2"/>
        <v>0.99723007010816689</v>
      </c>
      <c r="F18" s="1">
        <f t="shared" si="8"/>
        <v>2.7699298918331117E-3</v>
      </c>
      <c r="G18" s="7">
        <f t="shared" si="3"/>
        <v>56.813637234971601</v>
      </c>
      <c r="H18" s="3">
        <f t="shared" si="9"/>
        <v>0.52536986627032523</v>
      </c>
      <c r="I18" s="7">
        <f t="shared" si="4"/>
        <v>56.288267368701277</v>
      </c>
      <c r="J18" s="7"/>
      <c r="K18" s="7"/>
      <c r="L18" s="3">
        <f t="shared" si="5"/>
        <v>14.4</v>
      </c>
      <c r="M18" s="3">
        <v>56.813637234971601</v>
      </c>
      <c r="N18" s="3">
        <v>0.52536986627032523</v>
      </c>
      <c r="O18" s="3">
        <v>56.288267368701277</v>
      </c>
      <c r="P18" s="3">
        <v>38.766290793131041</v>
      </c>
      <c r="Q18" s="3">
        <v>1.5431073571181169</v>
      </c>
      <c r="R18" s="3">
        <v>37.223183436012924</v>
      </c>
      <c r="S18" s="3">
        <v>33.302983268752683</v>
      </c>
      <c r="T18" s="3">
        <v>2.2784412864860917</v>
      </c>
      <c r="U18" s="3">
        <v>31.024541982266591</v>
      </c>
      <c r="V18" s="3">
        <v>30.372534936094301</v>
      </c>
      <c r="W18" s="3">
        <v>2.9906389836631453</v>
      </c>
      <c r="X18" s="3">
        <v>27.381895952431154</v>
      </c>
    </row>
    <row r="19" spans="1:24">
      <c r="A19">
        <f t="shared" si="0"/>
        <v>143</v>
      </c>
      <c r="B19">
        <f t="shared" si="6"/>
        <v>14300</v>
      </c>
      <c r="C19" s="3">
        <f t="shared" si="1"/>
        <v>216.5</v>
      </c>
      <c r="D19" s="6">
        <f t="shared" si="7"/>
        <v>1.8960909940424192E-5</v>
      </c>
      <c r="E19" s="1">
        <f t="shared" si="2"/>
        <v>0.99719771906870769</v>
      </c>
      <c r="F19" s="1">
        <f t="shared" si="8"/>
        <v>2.8022809312923114E-3</v>
      </c>
      <c r="G19" s="7">
        <f t="shared" si="3"/>
        <v>56.902242233082788</v>
      </c>
      <c r="H19" s="3">
        <f t="shared" si="9"/>
        <v>0.59371385189369474</v>
      </c>
      <c r="I19" s="7">
        <f t="shared" si="4"/>
        <v>56.308528381189092</v>
      </c>
      <c r="J19" s="7"/>
      <c r="K19" s="7"/>
      <c r="L19" s="3">
        <f t="shared" si="5"/>
        <v>14.3</v>
      </c>
      <c r="M19" s="3">
        <v>56.902242233082788</v>
      </c>
      <c r="N19" s="3">
        <v>0.59371385189369474</v>
      </c>
      <c r="O19" s="3">
        <v>56.308528381189092</v>
      </c>
      <c r="P19" s="3">
        <v>38.882040489640872</v>
      </c>
      <c r="Q19" s="3">
        <v>1.7390332882493535</v>
      </c>
      <c r="R19" s="3">
        <v>37.143007201391519</v>
      </c>
      <c r="S19" s="3">
        <v>33.408349752748421</v>
      </c>
      <c r="T19" s="3">
        <v>2.5624859920075798</v>
      </c>
      <c r="U19" s="3">
        <v>30.845863760740841</v>
      </c>
      <c r="V19" s="3">
        <v>30.464138369236409</v>
      </c>
      <c r="W19" s="3">
        <v>3.3566798685891017</v>
      </c>
      <c r="X19" s="3">
        <v>27.107458500647308</v>
      </c>
    </row>
    <row r="20" spans="1:24">
      <c r="A20">
        <f t="shared" si="0"/>
        <v>142</v>
      </c>
      <c r="B20">
        <f t="shared" si="6"/>
        <v>14200</v>
      </c>
      <c r="C20" s="3">
        <f t="shared" si="1"/>
        <v>216.5</v>
      </c>
      <c r="D20" s="6">
        <f t="shared" si="7"/>
        <v>1.9182672455684432E-5</v>
      </c>
      <c r="E20" s="1">
        <f t="shared" si="2"/>
        <v>0.99716499072678666</v>
      </c>
      <c r="F20" s="1">
        <f t="shared" si="8"/>
        <v>2.8350092732133403E-3</v>
      </c>
      <c r="G20" s="7">
        <f t="shared" si="3"/>
        <v>56.992133983797743</v>
      </c>
      <c r="H20" s="3">
        <f t="shared" si="9"/>
        <v>0.66266228335782218</v>
      </c>
      <c r="I20" s="7">
        <f t="shared" si="4"/>
        <v>56.329471700439917</v>
      </c>
      <c r="J20" s="7"/>
      <c r="K20" s="7"/>
      <c r="L20" s="3">
        <f t="shared" si="5"/>
        <v>14.2</v>
      </c>
      <c r="M20" s="3">
        <v>56.992133983797743</v>
      </c>
      <c r="N20" s="3">
        <v>0.66266228335782218</v>
      </c>
      <c r="O20" s="3">
        <v>56.329471700439917</v>
      </c>
      <c r="P20" s="3">
        <v>39.000128243843271</v>
      </c>
      <c r="Q20" s="3">
        <v>1.9355793444568294</v>
      </c>
      <c r="R20" s="3">
        <v>37.064548899386445</v>
      </c>
      <c r="S20" s="3">
        <v>33.51629537788817</v>
      </c>
      <c r="T20" s="3">
        <v>2.8462258683160369</v>
      </c>
      <c r="U20" s="3">
        <v>30.670069509572134</v>
      </c>
      <c r="V20" s="3">
        <v>30.558377631627945</v>
      </c>
      <c r="W20" s="3">
        <v>3.7207831140975971</v>
      </c>
      <c r="X20" s="3">
        <v>26.837594517530349</v>
      </c>
    </row>
    <row r="21" spans="1:24">
      <c r="A21">
        <f t="shared" si="0"/>
        <v>141</v>
      </c>
      <c r="B21">
        <f t="shared" si="6"/>
        <v>14100</v>
      </c>
      <c r="C21" s="3">
        <f t="shared" si="1"/>
        <v>216.5</v>
      </c>
      <c r="D21" s="6">
        <f t="shared" si="7"/>
        <v>1.9407028655178655E-5</v>
      </c>
      <c r="E21" s="1">
        <f t="shared" si="2"/>
        <v>0.99713188069465131</v>
      </c>
      <c r="F21" s="1">
        <f t="shared" si="8"/>
        <v>2.8681193053486931E-3</v>
      </c>
      <c r="G21" s="7">
        <f t="shared" si="3"/>
        <v>57.083334149718247</v>
      </c>
      <c r="H21" s="3">
        <f t="shared" si="9"/>
        <v>0.73221821022447942</v>
      </c>
      <c r="I21" s="7">
        <f t="shared" si="4"/>
        <v>56.351115939493766</v>
      </c>
      <c r="J21" s="7"/>
      <c r="K21" s="7"/>
      <c r="L21" s="3">
        <f t="shared" si="5"/>
        <v>14.1</v>
      </c>
      <c r="M21" s="3">
        <v>57.083334149718247</v>
      </c>
      <c r="N21" s="3">
        <v>0.73221821022447942</v>
      </c>
      <c r="O21" s="3">
        <v>56.351115939493766</v>
      </c>
      <c r="P21" s="3">
        <v>39.120613077049882</v>
      </c>
      <c r="Q21" s="3">
        <v>2.1327279625787905</v>
      </c>
      <c r="R21" s="3">
        <v>36.987885114471091</v>
      </c>
      <c r="S21" s="3">
        <v>33.626899516238183</v>
      </c>
      <c r="T21" s="3">
        <v>3.1296191402562155</v>
      </c>
      <c r="U21" s="3">
        <v>30.497280375981966</v>
      </c>
      <c r="V21" s="3">
        <v>30.655347551736664</v>
      </c>
      <c r="W21" s="3">
        <v>4.0828872479624936</v>
      </c>
      <c r="X21" s="3">
        <v>26.572460303774172</v>
      </c>
    </row>
    <row r="22" spans="1:24">
      <c r="A22">
        <f t="shared" si="0"/>
        <v>140</v>
      </c>
      <c r="B22">
        <f t="shared" si="6"/>
        <v>14000</v>
      </c>
      <c r="C22" s="3">
        <f t="shared" si="1"/>
        <v>216.5</v>
      </c>
      <c r="D22" s="6">
        <f t="shared" si="7"/>
        <v>1.9634008874051191E-5</v>
      </c>
      <c r="E22" s="1">
        <f t="shared" si="2"/>
        <v>0.99709838453382016</v>
      </c>
      <c r="F22" s="1">
        <f t="shared" si="8"/>
        <v>2.901615466179841E-3</v>
      </c>
      <c r="G22" s="7">
        <f t="shared" si="3"/>
        <v>57.175864830082929</v>
      </c>
      <c r="H22" s="3">
        <f t="shared" si="9"/>
        <v>0.80238464154700295</v>
      </c>
      <c r="I22" s="7">
        <f t="shared" si="4"/>
        <v>56.373480188535929</v>
      </c>
      <c r="J22" s="7"/>
      <c r="K22" s="7"/>
      <c r="L22" s="3">
        <f t="shared" si="5"/>
        <v>14</v>
      </c>
      <c r="M22" s="3">
        <v>57.175864830082929</v>
      </c>
      <c r="N22" s="3">
        <v>0.80238464154700295</v>
      </c>
      <c r="O22" s="3">
        <v>56.373480188535929</v>
      </c>
      <c r="P22" s="3">
        <v>39.243555823531089</v>
      </c>
      <c r="Q22" s="3">
        <v>2.3304611770477233</v>
      </c>
      <c r="R22" s="3">
        <v>36.913094646483366</v>
      </c>
      <c r="S22" s="3">
        <v>33.740244479774347</v>
      </c>
      <c r="T22" s="3">
        <v>3.4126236949168582</v>
      </c>
      <c r="U22" s="3">
        <v>30.327620784857487</v>
      </c>
      <c r="V22" s="3">
        <v>30.755147019190616</v>
      </c>
      <c r="W22" s="3">
        <v>4.4429310911030022</v>
      </c>
      <c r="X22" s="3">
        <v>26.312215928087614</v>
      </c>
    </row>
    <row r="23" spans="1:24">
      <c r="A23">
        <f t="shared" si="0"/>
        <v>139</v>
      </c>
      <c r="B23">
        <f t="shared" si="6"/>
        <v>13900</v>
      </c>
      <c r="C23" s="3">
        <f t="shared" si="1"/>
        <v>216.5</v>
      </c>
      <c r="D23" s="6">
        <f t="shared" si="7"/>
        <v>1.986364380223935E-5</v>
      </c>
      <c r="E23" s="1">
        <f t="shared" si="2"/>
        <v>0.99706449775450356</v>
      </c>
      <c r="F23" s="1">
        <f t="shared" si="8"/>
        <v>2.9355022454964352E-3</v>
      </c>
      <c r="G23" s="7">
        <f t="shared" si="3"/>
        <v>57.269748571275649</v>
      </c>
      <c r="H23" s="3">
        <f t="shared" si="9"/>
        <v>0.87316454418314016</v>
      </c>
      <c r="I23" s="7">
        <f t="shared" si="4"/>
        <v>56.396584027092509</v>
      </c>
      <c r="J23" s="7"/>
      <c r="K23" s="7"/>
      <c r="L23" s="3">
        <f t="shared" si="5"/>
        <v>13.9</v>
      </c>
      <c r="M23" s="3">
        <v>57.269748571275649</v>
      </c>
      <c r="N23" s="3">
        <v>0.87316454418314016</v>
      </c>
      <c r="O23" s="3">
        <v>56.396584027092509</v>
      </c>
      <c r="P23" s="3">
        <v>39.369019195774428</v>
      </c>
      <c r="Q23" s="3">
        <v>2.5287606193334669</v>
      </c>
      <c r="R23" s="3">
        <v>36.840258576440959</v>
      </c>
      <c r="S23" s="3">
        <v>33.856415646572707</v>
      </c>
      <c r="T23" s="3">
        <v>3.695197097216091</v>
      </c>
      <c r="U23" s="3">
        <v>30.161218549356615</v>
      </c>
      <c r="V23" s="3">
        <v>30.857879184631923</v>
      </c>
      <c r="W23" s="3">
        <v>4.8008537969836258</v>
      </c>
      <c r="X23" s="3">
        <v>26.057025387648295</v>
      </c>
    </row>
    <row r="24" spans="1:24">
      <c r="A24">
        <f t="shared" si="0"/>
        <v>138</v>
      </c>
      <c r="B24">
        <f t="shared" si="6"/>
        <v>13800</v>
      </c>
      <c r="C24" s="3">
        <f t="shared" si="1"/>
        <v>216.5</v>
      </c>
      <c r="D24" s="6">
        <f t="shared" si="7"/>
        <v>2.0095964488623001E-5</v>
      </c>
      <c r="E24" s="1">
        <f t="shared" si="2"/>
        <v>0.99703021581501672</v>
      </c>
      <c r="F24" s="1">
        <f t="shared" si="8"/>
        <v>2.9697841849832818E-3</v>
      </c>
      <c r="G24" s="7">
        <f t="shared" si="3"/>
        <v>57.365008377627952</v>
      </c>
      <c r="H24" s="3">
        <f t="shared" si="9"/>
        <v>0.94456084107692928</v>
      </c>
      <c r="I24" s="7">
        <f t="shared" si="4"/>
        <v>56.420447536551023</v>
      </c>
      <c r="J24" s="7"/>
      <c r="K24" s="7"/>
      <c r="L24" s="3">
        <f t="shared" si="5"/>
        <v>13.8</v>
      </c>
      <c r="M24" s="3">
        <v>57.365008377627952</v>
      </c>
      <c r="N24" s="3">
        <v>0.94456084107692928</v>
      </c>
      <c r="O24" s="3">
        <v>56.420447536551023</v>
      </c>
      <c r="P24" s="3">
        <v>39.497067852417352</v>
      </c>
      <c r="Q24" s="3">
        <v>2.7276075176120451</v>
      </c>
      <c r="R24" s="3">
        <v>36.769460334805309</v>
      </c>
      <c r="S24" s="3">
        <v>33.975501593119091</v>
      </c>
      <c r="T24" s="3">
        <v>3.977296606070079</v>
      </c>
      <c r="U24" s="3">
        <v>29.998204987049011</v>
      </c>
      <c r="V24" s="3">
        <v>30.963651670614944</v>
      </c>
      <c r="W24" s="3">
        <v>5.156594891487682</v>
      </c>
      <c r="X24" s="3">
        <v>25.807056779127262</v>
      </c>
    </row>
    <row r="25" spans="1:24">
      <c r="A25">
        <f t="shared" si="0"/>
        <v>137</v>
      </c>
      <c r="B25">
        <f t="shared" si="6"/>
        <v>13700</v>
      </c>
      <c r="C25" s="3">
        <f t="shared" si="1"/>
        <v>216.5</v>
      </c>
      <c r="D25" s="6">
        <f t="shared" si="7"/>
        <v>2.0331002345222712E-5</v>
      </c>
      <c r="E25" s="1">
        <f t="shared" si="2"/>
        <v>0.99699553412118824</v>
      </c>
      <c r="F25" s="1">
        <f t="shared" si="8"/>
        <v>3.0044658788117573E-3</v>
      </c>
      <c r="G25" s="7">
        <f t="shared" si="3"/>
        <v>57.461667722525078</v>
      </c>
      <c r="H25" s="3">
        <f t="shared" si="9"/>
        <v>1.0165764095094088</v>
      </c>
      <c r="I25" s="7">
        <f t="shared" si="4"/>
        <v>56.445091313015666</v>
      </c>
      <c r="J25" s="7"/>
      <c r="K25" s="7"/>
      <c r="L25" s="3">
        <f t="shared" si="5"/>
        <v>13.7</v>
      </c>
      <c r="M25" s="3">
        <v>57.461667722525078</v>
      </c>
      <c r="N25" s="3">
        <v>1.0165764095094088</v>
      </c>
      <c r="O25" s="3">
        <v>56.445091313015666</v>
      </c>
      <c r="P25" s="3">
        <v>39.62776846897679</v>
      </c>
      <c r="Q25" s="3">
        <v>2.9269826966675225</v>
      </c>
      <c r="R25" s="3">
        <v>36.700785772309267</v>
      </c>
      <c r="S25" s="3">
        <v>34.097594233067433</v>
      </c>
      <c r="T25" s="3">
        <v>4.2588791911457831</v>
      </c>
      <c r="U25" s="3">
        <v>29.838715041921649</v>
      </c>
      <c r="V25" s="3">
        <v>31.072576794223309</v>
      </c>
      <c r="W25" s="3">
        <v>5.5100943132317219</v>
      </c>
      <c r="X25" s="3">
        <v>25.562482480991587</v>
      </c>
    </row>
    <row r="26" spans="1:24">
      <c r="A26">
        <f t="shared" si="0"/>
        <v>136</v>
      </c>
      <c r="B26">
        <f t="shared" si="6"/>
        <v>13600</v>
      </c>
      <c r="C26" s="3">
        <f t="shared" si="1"/>
        <v>216.5</v>
      </c>
      <c r="D26" s="6">
        <f t="shared" si="7"/>
        <v>2.0568789151446925E-5</v>
      </c>
      <c r="E26" s="1">
        <f t="shared" si="2"/>
        <v>0.99696044802576056</v>
      </c>
      <c r="F26" s="1">
        <f t="shared" si="8"/>
        <v>3.0395519742394406E-3</v>
      </c>
      <c r="G26" s="7">
        <f t="shared" si="3"/>
        <v>57.559750559825027</v>
      </c>
      <c r="H26" s="3">
        <f t="shared" si="9"/>
        <v>1.0892140793180571</v>
      </c>
      <c r="I26" s="7">
        <f t="shared" si="4"/>
        <v>56.470536480506972</v>
      </c>
      <c r="J26" s="7"/>
      <c r="K26" s="7"/>
      <c r="L26" s="3">
        <f t="shared" si="5"/>
        <v>13.6</v>
      </c>
      <c r="M26" s="3">
        <v>57.559750559825027</v>
      </c>
      <c r="N26" s="3">
        <v>1.0892140793180571</v>
      </c>
      <c r="O26" s="3">
        <v>56.470536480506972</v>
      </c>
      <c r="P26" s="3">
        <v>39.761189811504082</v>
      </c>
      <c r="Q26" s="3">
        <v>3.1268665780341447</v>
      </c>
      <c r="R26" s="3">
        <v>36.634323233469935</v>
      </c>
      <c r="S26" s="3">
        <v>34.222788962795612</v>
      </c>
      <c r="T26" s="3">
        <v>4.5399015501979596</v>
      </c>
      <c r="U26" s="3">
        <v>29.682887412597651</v>
      </c>
      <c r="V26" s="3">
        <v>31.184771802125461</v>
      </c>
      <c r="W26" s="3">
        <v>5.8612924542864651</v>
      </c>
      <c r="X26" s="3">
        <v>25.323479347838997</v>
      </c>
    </row>
    <row r="27" spans="1:24">
      <c r="A27">
        <f t="shared" si="0"/>
        <v>135</v>
      </c>
      <c r="B27">
        <f t="shared" si="6"/>
        <v>13500</v>
      </c>
      <c r="C27" s="3">
        <f t="shared" si="1"/>
        <v>216.5</v>
      </c>
      <c r="D27" s="6">
        <f t="shared" si="7"/>
        <v>2.0809357058388858E-5</v>
      </c>
      <c r="E27" s="1">
        <f t="shared" si="2"/>
        <v>0.99692495282778448</v>
      </c>
      <c r="F27" s="1">
        <f t="shared" si="8"/>
        <v>3.075047172215517E-3</v>
      </c>
      <c r="G27" s="7">
        <f t="shared" si="3"/>
        <v>57.659281335600738</v>
      </c>
      <c r="H27" s="3">
        <f t="shared" si="9"/>
        <v>1.1624766310848194</v>
      </c>
      <c r="I27" s="7">
        <f t="shared" si="4"/>
        <v>56.496804704515917</v>
      </c>
      <c r="J27" s="7"/>
      <c r="K27" s="7"/>
      <c r="L27" s="3">
        <f t="shared" si="5"/>
        <v>13.5</v>
      </c>
      <c r="M27" s="3">
        <v>57.659281335600738</v>
      </c>
      <c r="N27" s="3">
        <v>1.1624766310848194</v>
      </c>
      <c r="O27" s="3">
        <v>56.496804704515917</v>
      </c>
      <c r="P27" s="3">
        <v>39.897402813300339</v>
      </c>
      <c r="Q27" s="3">
        <v>3.3272391803861319</v>
      </c>
      <c r="R27" s="3">
        <v>36.570163632914209</v>
      </c>
      <c r="S27" s="3">
        <v>34.35118481412848</v>
      </c>
      <c r="T27" s="3">
        <v>4.8203201269898148</v>
      </c>
      <c r="U27" s="3">
        <v>29.530864687138667</v>
      </c>
      <c r="V27" s="3">
        <v>31.300359118836493</v>
      </c>
      <c r="W27" s="3">
        <v>6.2101302012682398</v>
      </c>
      <c r="X27" s="3">
        <v>25.090228917568254</v>
      </c>
    </row>
    <row r="28" spans="1:24">
      <c r="A28">
        <f t="shared" si="0"/>
        <v>134</v>
      </c>
      <c r="B28">
        <f t="shared" si="6"/>
        <v>13400</v>
      </c>
      <c r="C28" s="3">
        <f t="shared" si="1"/>
        <v>216.5</v>
      </c>
      <c r="D28" s="6">
        <f t="shared" si="7"/>
        <v>2.1052738593173646E-5</v>
      </c>
      <c r="E28" s="1">
        <f t="shared" si="2"/>
        <v>0.99688904377200638</v>
      </c>
      <c r="F28" s="1">
        <f t="shared" si="8"/>
        <v>3.110956227993622E-3</v>
      </c>
      <c r="G28" s="7">
        <f t="shared" si="3"/>
        <v>57.760285000215703</v>
      </c>
      <c r="H28" s="3">
        <f t="shared" si="9"/>
        <v>1.2363667942926277</v>
      </c>
      <c r="I28" s="7">
        <f t="shared" si="4"/>
        <v>56.523918205923074</v>
      </c>
      <c r="J28" s="7"/>
      <c r="K28" s="7"/>
      <c r="L28" s="3">
        <f t="shared" si="5"/>
        <v>13.4</v>
      </c>
      <c r="M28" s="3">
        <v>57.760285000215703</v>
      </c>
      <c r="N28" s="3">
        <v>1.2363667942926277</v>
      </c>
      <c r="O28" s="3">
        <v>56.523918205923074</v>
      </c>
      <c r="P28" s="3">
        <v>40.036480654834193</v>
      </c>
      <c r="Q28" s="3">
        <v>3.5280801201824445</v>
      </c>
      <c r="R28" s="3">
        <v>36.508400534651749</v>
      </c>
      <c r="S28" s="3">
        <v>34.482884614619806</v>
      </c>
      <c r="T28" s="3">
        <v>5.100091129795981</v>
      </c>
      <c r="U28" s="3">
        <v>29.382793484823825</v>
      </c>
      <c r="V28" s="3">
        <v>31.419466609005905</v>
      </c>
      <c r="W28" s="3">
        <v>6.5565489767632865</v>
      </c>
      <c r="X28" s="3">
        <v>24.86291763224262</v>
      </c>
    </row>
    <row r="29" spans="1:24">
      <c r="A29">
        <f t="shared" si="0"/>
        <v>133</v>
      </c>
      <c r="B29">
        <f t="shared" si="6"/>
        <v>13300</v>
      </c>
      <c r="C29" s="3">
        <f t="shared" si="1"/>
        <v>216.5</v>
      </c>
      <c r="D29" s="6">
        <f t="shared" si="7"/>
        <v>2.1298966663356337E-5</v>
      </c>
      <c r="E29" s="1">
        <f t="shared" si="2"/>
        <v>0.9968527160482491</v>
      </c>
      <c r="F29" s="1">
        <f t="shared" si="8"/>
        <v>3.147283951750901E-3</v>
      </c>
      <c r="G29" s="7">
        <f t="shared" si="3"/>
        <v>57.862787020743774</v>
      </c>
      <c r="H29" s="3">
        <f t="shared" si="9"/>
        <v>1.3108872454503104</v>
      </c>
      <c r="I29" s="7">
        <f t="shared" si="4"/>
        <v>56.551899775293464</v>
      </c>
      <c r="J29" s="7"/>
      <c r="K29" s="7"/>
      <c r="L29" s="3">
        <f t="shared" si="5"/>
        <v>13.3</v>
      </c>
      <c r="M29" s="3">
        <v>57.862787020743774</v>
      </c>
      <c r="N29" s="3">
        <v>1.3108872454503104</v>
      </c>
      <c r="O29" s="3">
        <v>56.551899775293464</v>
      </c>
      <c r="P29" s="3">
        <v>40.178498847011092</v>
      </c>
      <c r="Q29" s="3">
        <v>3.729368612573845</v>
      </c>
      <c r="R29" s="3">
        <v>36.449130234437249</v>
      </c>
      <c r="S29" s="3">
        <v>34.61799515580806</v>
      </c>
      <c r="T29" s="3">
        <v>5.3791705504856759</v>
      </c>
      <c r="U29" s="3">
        <v>29.238824605322385</v>
      </c>
      <c r="V29" s="3">
        <v>31.542227854606388</v>
      </c>
      <c r="W29" s="3">
        <v>6.9004907810456029</v>
      </c>
      <c r="X29" s="3">
        <v>24.641737073560783</v>
      </c>
    </row>
    <row r="30" spans="1:24">
      <c r="A30">
        <f t="shared" si="0"/>
        <v>132</v>
      </c>
      <c r="B30">
        <f t="shared" si="6"/>
        <v>13200</v>
      </c>
      <c r="C30" s="3">
        <f t="shared" si="1"/>
        <v>216.5</v>
      </c>
      <c r="D30" s="6">
        <f t="shared" si="7"/>
        <v>2.1548074561371286E-5</v>
      </c>
      <c r="E30" s="1">
        <f t="shared" si="2"/>
        <v>0.99681596479078605</v>
      </c>
      <c r="F30" s="1">
        <f t="shared" si="8"/>
        <v>3.1840352092139534E-3</v>
      </c>
      <c r="G30" s="7">
        <f t="shared" si="3"/>
        <v>57.966813393744204</v>
      </c>
      <c r="H30" s="3">
        <f t="shared" si="9"/>
        <v>1.3860406061858175</v>
      </c>
      <c r="I30" s="7">
        <f t="shared" si="4"/>
        <v>56.580772787558388</v>
      </c>
      <c r="J30" s="7"/>
      <c r="K30" s="7"/>
      <c r="L30" s="3">
        <f t="shared" si="5"/>
        <v>13.2</v>
      </c>
      <c r="M30" s="3">
        <v>57.966813393744204</v>
      </c>
      <c r="N30" s="3">
        <v>1.3860406061858175</v>
      </c>
      <c r="O30" s="3">
        <v>56.580772787558388</v>
      </c>
      <c r="P30" s="3">
        <v>40.323535317951084</v>
      </c>
      <c r="Q30" s="3">
        <v>3.9310834725795956</v>
      </c>
      <c r="R30" s="3">
        <v>36.39245184537149</v>
      </c>
      <c r="S30" s="3">
        <v>34.756627369886388</v>
      </c>
      <c r="T30" s="3">
        <v>5.6575141841831389</v>
      </c>
      <c r="U30" s="3">
        <v>29.099113185703249</v>
      </c>
      <c r="V30" s="3">
        <v>31.668782447958328</v>
      </c>
      <c r="W30" s="3">
        <v>7.2418982340474454</v>
      </c>
      <c r="X30" s="3">
        <v>24.426884213910881</v>
      </c>
    </row>
    <row r="31" spans="1:24">
      <c r="A31">
        <f t="shared" si="0"/>
        <v>131</v>
      </c>
      <c r="B31">
        <f t="shared" si="6"/>
        <v>13100</v>
      </c>
      <c r="C31" s="3">
        <f t="shared" si="1"/>
        <v>216.5</v>
      </c>
      <c r="D31" s="6">
        <f t="shared" si="7"/>
        <v>2.1800095969033642E-5</v>
      </c>
      <c r="E31" s="1">
        <f t="shared" si="2"/>
        <v>0.99677878507770779</v>
      </c>
      <c r="F31" s="1">
        <f t="shared" si="8"/>
        <v>3.2212149222922148E-3</v>
      </c>
      <c r="G31" s="7">
        <f t="shared" si="3"/>
        <v>58.072390658403457</v>
      </c>
      <c r="H31" s="3">
        <f t="shared" si="9"/>
        <v>1.4618294413077155</v>
      </c>
      <c r="I31" s="7">
        <f t="shared" si="4"/>
        <v>56.610561217095743</v>
      </c>
      <c r="J31" s="7"/>
      <c r="K31" s="7"/>
      <c r="L31" s="3">
        <f t="shared" si="5"/>
        <v>13.1</v>
      </c>
      <c r="M31" s="3">
        <v>58.072390658403457</v>
      </c>
      <c r="N31" s="3">
        <v>1.4618294413077155</v>
      </c>
      <c r="O31" s="3">
        <v>56.610561217095743</v>
      </c>
      <c r="P31" s="3">
        <v>40.47167050343986</v>
      </c>
      <c r="Q31" s="3">
        <v>4.1332031165411207</v>
      </c>
      <c r="R31" s="3">
        <v>36.338467386898742</v>
      </c>
      <c r="S31" s="3">
        <v>34.898896515253242</v>
      </c>
      <c r="T31" s="3">
        <v>5.935077649501558</v>
      </c>
      <c r="U31" s="3">
        <v>28.963818865751684</v>
      </c>
      <c r="V31" s="3">
        <v>31.799276301588804</v>
      </c>
      <c r="W31" s="3">
        <v>7.5807146175398996</v>
      </c>
      <c r="X31" s="3">
        <v>24.218561684048904</v>
      </c>
    </row>
    <row r="32" spans="1:24">
      <c r="A32">
        <f t="shared" si="0"/>
        <v>130</v>
      </c>
      <c r="B32">
        <f t="shared" si="6"/>
        <v>13000</v>
      </c>
      <c r="C32" s="3">
        <f t="shared" si="1"/>
        <v>216.5</v>
      </c>
      <c r="D32" s="6">
        <f t="shared" si="7"/>
        <v>2.2055064962093438E-5</v>
      </c>
      <c r="E32" s="1">
        <f t="shared" si="2"/>
        <v>0.99674117193028211</v>
      </c>
      <c r="F32" s="1">
        <f t="shared" si="8"/>
        <v>3.2588280697178895E-3</v>
      </c>
      <c r="G32" s="7">
        <f t="shared" si="3"/>
        <v>58.179545910055666</v>
      </c>
      <c r="H32" s="3">
        <f t="shared" si="9"/>
        <v>1.5382562568349043</v>
      </c>
      <c r="I32" s="7">
        <f t="shared" si="4"/>
        <v>56.64128965322076</v>
      </c>
      <c r="J32" s="7"/>
      <c r="K32" s="7"/>
      <c r="L32" s="3">
        <f t="shared" si="5"/>
        <v>13</v>
      </c>
      <c r="M32" s="3">
        <v>58.179545910055666</v>
      </c>
      <c r="N32" s="3">
        <v>1.5382562568349043</v>
      </c>
      <c r="O32" s="3">
        <v>56.64128965322076</v>
      </c>
      <c r="P32" s="3">
        <v>40.622987441226691</v>
      </c>
      <c r="Q32" s="3">
        <v>4.335705563859884</v>
      </c>
      <c r="R32" s="3">
        <v>36.287281877366809</v>
      </c>
      <c r="S32" s="3">
        <v>35.044922371438922</v>
      </c>
      <c r="T32" s="3">
        <v>6.2118164093458663</v>
      </c>
      <c r="U32" s="3">
        <v>28.833105962093057</v>
      </c>
      <c r="V32" s="3">
        <v>31.933861975992485</v>
      </c>
      <c r="W32" s="3">
        <v>7.9168839174794439</v>
      </c>
      <c r="X32" s="3">
        <v>24.01697805851304</v>
      </c>
    </row>
    <row r="33" spans="1:24">
      <c r="A33">
        <f t="shared" si="0"/>
        <v>129</v>
      </c>
      <c r="B33">
        <f t="shared" si="6"/>
        <v>12900</v>
      </c>
      <c r="C33" s="3">
        <f t="shared" si="1"/>
        <v>216.5</v>
      </c>
      <c r="D33" s="6">
        <f t="shared" si="7"/>
        <v>2.2313016014842984E-5</v>
      </c>
      <c r="E33" s="1">
        <f t="shared" si="2"/>
        <v>0.9967031203123069</v>
      </c>
      <c r="F33" s="1">
        <f t="shared" si="8"/>
        <v>3.2968796876930995E-3</v>
      </c>
      <c r="G33" s="7">
        <f t="shared" si="3"/>
        <v>58.288306814094099</v>
      </c>
      <c r="H33" s="3">
        <f t="shared" si="9"/>
        <v>1.6153234979945417</v>
      </c>
      <c r="I33" s="7">
        <f t="shared" si="4"/>
        <v>56.672983316099561</v>
      </c>
      <c r="J33" s="7"/>
      <c r="K33" s="7"/>
      <c r="L33" s="3">
        <f t="shared" si="5"/>
        <v>12.9</v>
      </c>
      <c r="M33" s="3">
        <v>58.288306814094099</v>
      </c>
      <c r="N33" s="3">
        <v>1.6153234979945417</v>
      </c>
      <c r="O33" s="3">
        <v>56.672983316099561</v>
      </c>
      <c r="P33" s="3">
        <v>40.777571869351611</v>
      </c>
      <c r="Q33" s="3">
        <v>4.5385684390267453</v>
      </c>
      <c r="R33" s="3">
        <v>36.239003430324864</v>
      </c>
      <c r="S33" s="3">
        <v>35.194829443933166</v>
      </c>
      <c r="T33" s="3">
        <v>6.4876857922788682</v>
      </c>
      <c r="U33" s="3">
        <v>28.707143651654299</v>
      </c>
      <c r="V33" s="3">
        <v>32.072699026435743</v>
      </c>
      <c r="W33" s="3">
        <v>8.2503508664747578</v>
      </c>
      <c r="X33" s="3">
        <v>23.822348159960985</v>
      </c>
    </row>
    <row r="34" spans="1:24">
      <c r="A34">
        <f t="shared" si="0"/>
        <v>128</v>
      </c>
      <c r="B34">
        <f t="shared" si="6"/>
        <v>12800</v>
      </c>
      <c r="C34" s="3">
        <f t="shared" si="1"/>
        <v>216.5</v>
      </c>
      <c r="D34" s="6">
        <f t="shared" si="7"/>
        <v>2.2573984004778113E-5</v>
      </c>
      <c r="E34" s="1">
        <f t="shared" si="2"/>
        <v>0.99666462512945564</v>
      </c>
      <c r="F34" s="1">
        <f t="shared" si="8"/>
        <v>3.3353748705443609E-3</v>
      </c>
      <c r="G34" s="7">
        <f t="shared" si="3"/>
        <v>58.39870162028641</v>
      </c>
      <c r="H34" s="3">
        <f t="shared" si="9"/>
        <v>1.6930335471881808</v>
      </c>
      <c r="I34" s="7">
        <f t="shared" si="4"/>
        <v>56.705668073098231</v>
      </c>
      <c r="J34" s="7"/>
      <c r="K34" s="7"/>
      <c r="L34" s="3">
        <f t="shared" si="5"/>
        <v>12.8</v>
      </c>
      <c r="M34" s="3">
        <v>58.39870162028641</v>
      </c>
      <c r="N34" s="3">
        <v>1.6930335471881808</v>
      </c>
      <c r="O34" s="3">
        <v>56.705668073098231</v>
      </c>
      <c r="P34" s="3">
        <v>40.935512328693882</v>
      </c>
      <c r="Q34" s="3">
        <v>4.7417689739499931</v>
      </c>
      <c r="R34" s="3">
        <v>36.193743354743887</v>
      </c>
      <c r="S34" s="3">
        <v>35.348747179471438</v>
      </c>
      <c r="T34" s="3">
        <v>6.7626410144442781</v>
      </c>
      <c r="U34" s="3">
        <v>28.586106165027161</v>
      </c>
      <c r="V34" s="3">
        <v>32.215954370024662</v>
      </c>
      <c r="W34" s="3">
        <v>8.581060986326559</v>
      </c>
      <c r="X34" s="3">
        <v>23.634893383698103</v>
      </c>
    </row>
    <row r="35" spans="1:24">
      <c r="A35">
        <f t="shared" si="0"/>
        <v>127</v>
      </c>
      <c r="B35">
        <f t="shared" si="6"/>
        <v>12700</v>
      </c>
      <c r="C35" s="3">
        <f t="shared" si="1"/>
        <v>216.5</v>
      </c>
      <c r="D35" s="6">
        <f t="shared" si="7"/>
        <v>2.2838004217313965E-5</v>
      </c>
      <c r="E35" s="1">
        <f t="shared" si="2"/>
        <v>0.99662568122861617</v>
      </c>
      <c r="F35" s="1">
        <f t="shared" si="8"/>
        <v>3.374318771383833E-3</v>
      </c>
      <c r="G35" s="7">
        <f t="shared" si="3"/>
        <v>58.510759177506891</v>
      </c>
      <c r="H35" s="3">
        <f t="shared" si="9"/>
        <v>1.7713887219261337</v>
      </c>
      <c r="I35" s="7">
        <f t="shared" si="4"/>
        <v>56.739370455580755</v>
      </c>
      <c r="J35" s="7"/>
      <c r="K35" s="7"/>
      <c r="L35" s="3">
        <f t="shared" si="5"/>
        <v>12.7</v>
      </c>
      <c r="M35" s="3">
        <v>58.510759177506891</v>
      </c>
      <c r="N35" s="3">
        <v>1.7713887219261337</v>
      </c>
      <c r="O35" s="3">
        <v>56.739370455580755</v>
      </c>
      <c r="P35" s="3">
        <v>41.096900269943831</v>
      </c>
      <c r="Q35" s="3">
        <v>4.9452840105891651</v>
      </c>
      <c r="R35" s="3">
        <v>36.151616259354668</v>
      </c>
      <c r="S35" s="3">
        <v>35.506810192371738</v>
      </c>
      <c r="T35" s="3">
        <v>7.036637202039282</v>
      </c>
      <c r="U35" s="3">
        <v>28.470172990332458</v>
      </c>
      <c r="V35" s="3">
        <v>32.363802674342956</v>
      </c>
      <c r="W35" s="3">
        <v>8.9089606305916931</v>
      </c>
      <c r="X35" s="3">
        <v>23.454842043751263</v>
      </c>
    </row>
    <row r="36" spans="1:24">
      <c r="A36">
        <f t="shared" si="0"/>
        <v>126</v>
      </c>
      <c r="B36">
        <f t="shared" si="6"/>
        <v>12600</v>
      </c>
      <c r="C36" s="3">
        <f t="shared" si="1"/>
        <v>216.5</v>
      </c>
      <c r="D36" s="6">
        <f t="shared" si="7"/>
        <v>2.3105112350555915E-5</v>
      </c>
      <c r="E36" s="1">
        <f t="shared" si="2"/>
        <v>0.99658628339722133</v>
      </c>
      <c r="F36" s="1">
        <f t="shared" si="8"/>
        <v>3.4137166027786714E-3</v>
      </c>
      <c r="G36" s="7">
        <f t="shared" si="3"/>
        <v>58.624508948899511</v>
      </c>
      <c r="H36" s="3">
        <f t="shared" si="9"/>
        <v>1.8503912727301266</v>
      </c>
      <c r="I36" s="7">
        <f t="shared" si="4"/>
        <v>56.774117676169382</v>
      </c>
      <c r="J36" s="7"/>
      <c r="K36" s="7"/>
      <c r="L36" s="3">
        <f t="shared" si="5"/>
        <v>12.6</v>
      </c>
      <c r="M36" s="3">
        <v>58.624508948899511</v>
      </c>
      <c r="N36" s="3">
        <v>1.8503912727301266</v>
      </c>
      <c r="O36" s="3">
        <v>56.774117676169382</v>
      </c>
      <c r="P36" s="3">
        <v>41.261830165210775</v>
      </c>
      <c r="Q36" s="3">
        <v>5.1490900039017342</v>
      </c>
      <c r="R36" s="3">
        <v>36.112740161309041</v>
      </c>
      <c r="S36" s="3">
        <v>35.669158502550495</v>
      </c>
      <c r="T36" s="3">
        <v>7.3096294143282625</v>
      </c>
      <c r="U36" s="3">
        <v>28.359529088222232</v>
      </c>
      <c r="V36" s="3">
        <v>32.516426769057595</v>
      </c>
      <c r="W36" s="3">
        <v>9.2339970271212657</v>
      </c>
      <c r="X36" s="3">
        <v>23.28242974193633</v>
      </c>
    </row>
    <row r="37" spans="1:24">
      <c r="A37">
        <f t="shared" si="0"/>
        <v>125</v>
      </c>
      <c r="B37">
        <f t="shared" si="6"/>
        <v>12500</v>
      </c>
      <c r="C37" s="3">
        <f t="shared" si="1"/>
        <v>216.5</v>
      </c>
      <c r="D37" s="6">
        <f t="shared" si="7"/>
        <v>2.3375344520126311E-5</v>
      </c>
      <c r="E37" s="1">
        <f t="shared" si="2"/>
        <v>0.99654642636257307</v>
      </c>
      <c r="F37" s="1">
        <f t="shared" si="8"/>
        <v>3.4535736374269321E-3</v>
      </c>
      <c r="G37" s="7">
        <f t="shared" si="3"/>
        <v>58.739981027485939</v>
      </c>
      <c r="H37" s="3">
        <f t="shared" si="9"/>
        <v>1.9300433810042963</v>
      </c>
      <c r="I37" s="7">
        <f t="shared" si="4"/>
        <v>56.809937646481643</v>
      </c>
      <c r="J37" s="7"/>
      <c r="K37" s="7"/>
      <c r="L37" s="3">
        <f t="shared" si="5"/>
        <v>12.5</v>
      </c>
      <c r="M37" s="3">
        <v>58.739981027485939</v>
      </c>
      <c r="N37" s="3">
        <v>1.9300433810042963</v>
      </c>
      <c r="O37" s="3">
        <v>56.809937646481643</v>
      </c>
      <c r="P37" s="3">
        <v>41.43039962449091</v>
      </c>
      <c r="Q37" s="3">
        <v>5.3531630251096223</v>
      </c>
      <c r="R37" s="3">
        <v>36.077236599381287</v>
      </c>
      <c r="S37" s="3">
        <v>35.835937785885356</v>
      </c>
      <c r="T37" s="3">
        <v>7.581572667188369</v>
      </c>
      <c r="U37" s="3">
        <v>28.254365118696988</v>
      </c>
      <c r="V37" s="3">
        <v>32.674018081988748</v>
      </c>
      <c r="W37" s="3">
        <v>9.5561183205211275</v>
      </c>
      <c r="X37" s="3">
        <v>23.117899761467619</v>
      </c>
    </row>
    <row r="38" spans="1:24">
      <c r="A38">
        <f t="shared" si="0"/>
        <v>124</v>
      </c>
      <c r="B38">
        <f t="shared" si="6"/>
        <v>12400</v>
      </c>
      <c r="C38" s="3">
        <f t="shared" si="1"/>
        <v>216.5</v>
      </c>
      <c r="D38" s="6">
        <f t="shared" si="7"/>
        <v>2.3648737264047641E-5</v>
      </c>
      <c r="E38" s="1">
        <f t="shared" si="2"/>
        <v>0.99650610479115842</v>
      </c>
      <c r="F38" s="1">
        <f t="shared" si="8"/>
        <v>3.4938952088415798E-3</v>
      </c>
      <c r="G38" s="7">
        <f t="shared" si="3"/>
        <v>58.857206152233303</v>
      </c>
      <c r="H38" s="3">
        <f t="shared" si="9"/>
        <v>2.0103471568746345</v>
      </c>
      <c r="I38" s="7">
        <f t="shared" si="4"/>
        <v>56.846858995358666</v>
      </c>
      <c r="J38" s="7"/>
      <c r="K38" s="7"/>
      <c r="L38" s="3">
        <f t="shared" si="5"/>
        <v>12.4</v>
      </c>
      <c r="M38" s="3">
        <v>58.857206152233303</v>
      </c>
      <c r="N38" s="3">
        <v>2.0103471568746345</v>
      </c>
      <c r="O38" s="3">
        <v>56.846858995358666</v>
      </c>
      <c r="P38" s="3">
        <v>41.602709517231169</v>
      </c>
      <c r="Q38" s="3">
        <v>5.5574787652924185</v>
      </c>
      <c r="R38" s="3">
        <v>36.045230751938753</v>
      </c>
      <c r="S38" s="3">
        <v>36.007299637634183</v>
      </c>
      <c r="T38" s="3">
        <v>7.8524219571765554</v>
      </c>
      <c r="U38" s="3">
        <v>28.154877680457627</v>
      </c>
      <c r="V38" s="3">
        <v>32.836777101246909</v>
      </c>
      <c r="W38" s="3">
        <v>9.8752736144816922</v>
      </c>
      <c r="X38" s="3">
        <v>22.961503486765217</v>
      </c>
    </row>
    <row r="39" spans="1:24">
      <c r="A39">
        <f t="shared" si="0"/>
        <v>123</v>
      </c>
      <c r="B39">
        <f t="shared" si="6"/>
        <v>12300</v>
      </c>
      <c r="C39" s="3">
        <f t="shared" si="1"/>
        <v>216.5</v>
      </c>
      <c r="D39" s="6">
        <f t="shared" si="7"/>
        <v>2.392532754768285E-5</v>
      </c>
      <c r="E39" s="1">
        <f t="shared" si="2"/>
        <v>0.99646531328795873</v>
      </c>
      <c r="F39" s="1">
        <f t="shared" si="8"/>
        <v>3.5346867120412684E-3</v>
      </c>
      <c r="G39" s="7">
        <f t="shared" si="3"/>
        <v>58.97621572459699</v>
      </c>
      <c r="H39" s="3">
        <f t="shared" si="9"/>
        <v>2.0913046369969828</v>
      </c>
      <c r="I39" s="7">
        <f t="shared" si="4"/>
        <v>56.88491108760001</v>
      </c>
      <c r="J39" s="7"/>
      <c r="K39" s="7"/>
      <c r="L39" s="3">
        <f t="shared" si="5"/>
        <v>12.3</v>
      </c>
      <c r="M39" s="3">
        <v>58.97621572459699</v>
      </c>
      <c r="N39" s="3">
        <v>2.0913046369969828</v>
      </c>
      <c r="O39" s="3">
        <v>56.88491108760001</v>
      </c>
      <c r="P39" s="3">
        <v>41.77886409923736</v>
      </c>
      <c r="Q39" s="3">
        <v>5.7620125393140436</v>
      </c>
      <c r="R39" s="3">
        <v>36.016851559923317</v>
      </c>
      <c r="S39" s="3">
        <v>36.183401849664548</v>
      </c>
      <c r="T39" s="3">
        <v>8.1221322861067158</v>
      </c>
      <c r="U39" s="3">
        <v>28.061269563557833</v>
      </c>
      <c r="V39" s="3">
        <v>33.004913865154535</v>
      </c>
      <c r="W39" s="3">
        <v>10.19141301392269</v>
      </c>
      <c r="X39" s="3">
        <v>22.813500851231844</v>
      </c>
    </row>
    <row r="40" spans="1:24">
      <c r="A40">
        <f t="shared" si="0"/>
        <v>122</v>
      </c>
      <c r="B40">
        <f t="shared" si="6"/>
        <v>12200</v>
      </c>
      <c r="C40" s="3">
        <f t="shared" si="1"/>
        <v>216.5</v>
      </c>
      <c r="D40" s="6">
        <f t="shared" si="7"/>
        <v>2.420515276873342E-5</v>
      </c>
      <c r="E40" s="1">
        <f t="shared" si="2"/>
        <v>0.99642404639575</v>
      </c>
      <c r="F40" s="1">
        <f t="shared" si="8"/>
        <v>3.575953604250004E-3</v>
      </c>
      <c r="G40" s="7">
        <f t="shared" si="3"/>
        <v>59.097041825554378</v>
      </c>
      <c r="H40" s="3">
        <f t="shared" si="9"/>
        <v>2.1729177823337498</v>
      </c>
      <c r="I40" s="7">
        <f t="shared" si="4"/>
        <v>56.92412404322063</v>
      </c>
      <c r="J40" s="7"/>
      <c r="K40" s="7"/>
      <c r="L40" s="3">
        <f t="shared" si="5"/>
        <v>12.2</v>
      </c>
      <c r="M40" s="3">
        <v>59.097041825554378</v>
      </c>
      <c r="N40" s="3">
        <v>2.1729177823337498</v>
      </c>
      <c r="O40" s="3">
        <v>56.92412404322063</v>
      </c>
      <c r="P40" s="3">
        <v>41.958971145188443</v>
      </c>
      <c r="Q40" s="3">
        <v>5.96673929008952</v>
      </c>
      <c r="R40" s="3">
        <v>35.992231855098922</v>
      </c>
      <c r="S40" s="3">
        <v>36.36440870229535</v>
      </c>
      <c r="T40" s="3">
        <v>8.3906586861244463</v>
      </c>
      <c r="U40" s="3">
        <v>27.973750016170904</v>
      </c>
      <c r="V40" s="3">
        <v>33.178648481792962</v>
      </c>
      <c r="W40" s="3">
        <v>10.504487666897187</v>
      </c>
      <c r="X40" s="3">
        <v>22.674160814895775</v>
      </c>
    </row>
    <row r="41" spans="1:24">
      <c r="A41">
        <f t="shared" si="0"/>
        <v>121</v>
      </c>
      <c r="B41">
        <f t="shared" si="6"/>
        <v>12100</v>
      </c>
      <c r="C41" s="3">
        <f t="shared" si="1"/>
        <v>216.5</v>
      </c>
      <c r="D41" s="6">
        <f t="shared" si="7"/>
        <v>2.4488250762295884E-5</v>
      </c>
      <c r="E41" s="1">
        <f t="shared" si="2"/>
        <v>0.99638229859439709</v>
      </c>
      <c r="F41" s="1">
        <f t="shared" si="8"/>
        <v>3.6177014056029133E-3</v>
      </c>
      <c r="G41" s="7">
        <f t="shared" si="3"/>
        <v>59.219717233145893</v>
      </c>
      <c r="H41" s="3">
        <f t="shared" si="9"/>
        <v>2.2551884758994878</v>
      </c>
      <c r="I41" s="7">
        <f t="shared" si="4"/>
        <v>56.964528757246406</v>
      </c>
      <c r="J41" s="7"/>
      <c r="K41" s="7"/>
      <c r="L41" s="3">
        <f t="shared" si="5"/>
        <v>12.1</v>
      </c>
      <c r="M41" s="3">
        <v>59.219717233145893</v>
      </c>
      <c r="N41" s="3">
        <v>2.2551884758994878</v>
      </c>
      <c r="O41" s="3">
        <v>56.964528757246406</v>
      </c>
      <c r="P41" s="3">
        <v>42.143142087032743</v>
      </c>
      <c r="Q41" s="3">
        <v>6.171633593198302</v>
      </c>
      <c r="R41" s="3">
        <v>35.971508493834442</v>
      </c>
      <c r="S41" s="3">
        <v>36.550491271603313</v>
      </c>
      <c r="T41" s="3">
        <v>8.6579562452659395</v>
      </c>
      <c r="U41" s="3">
        <v>27.892535026337374</v>
      </c>
      <c r="V41" s="3">
        <v>33.358211680147974</v>
      </c>
      <c r="W41" s="3">
        <v>10.814449806198033</v>
      </c>
      <c r="X41" s="3">
        <v>22.54376187394994</v>
      </c>
    </row>
    <row r="42" spans="1:24">
      <c r="A42">
        <f t="shared" si="0"/>
        <v>120</v>
      </c>
      <c r="B42">
        <f t="shared" si="6"/>
        <v>12000</v>
      </c>
      <c r="C42" s="3">
        <f t="shared" si="1"/>
        <v>216.5</v>
      </c>
      <c r="D42" s="6">
        <f t="shared" si="7"/>
        <v>2.4774659805977497E-5</v>
      </c>
      <c r="E42" s="1">
        <f t="shared" si="2"/>
        <v>0.99634006430013866</v>
      </c>
      <c r="F42" s="1">
        <f t="shared" si="8"/>
        <v>3.6599356998613386E-3</v>
      </c>
      <c r="G42" s="7">
        <f t="shared" si="3"/>
        <v>59.344275440540471</v>
      </c>
      <c r="H42" s="3">
        <f t="shared" si="9"/>
        <v>2.3381185204755588</v>
      </c>
      <c r="I42" s="7">
        <f t="shared" si="4"/>
        <v>57.00615692006491</v>
      </c>
      <c r="J42" s="7"/>
      <c r="K42" s="7"/>
      <c r="L42" s="3">
        <f t="shared" si="5"/>
        <v>12</v>
      </c>
      <c r="M42" s="3">
        <v>59.344275440540471</v>
      </c>
      <c r="N42" s="3">
        <v>2.3381185204755588</v>
      </c>
      <c r="O42" s="3">
        <v>57.00615692006491</v>
      </c>
      <c r="P42" s="3">
        <v>42.331492158556969</v>
      </c>
      <c r="Q42" s="3">
        <v>6.3766696618505341</v>
      </c>
      <c r="R42" s="3">
        <v>35.954822496706434</v>
      </c>
      <c r="S42" s="3">
        <v>36.741827753101433</v>
      </c>
      <c r="T42" s="3">
        <v>8.9239801334863511</v>
      </c>
      <c r="U42" s="3">
        <v>27.81784761961508</v>
      </c>
      <c r="V42" s="3">
        <v>33.543845394970916</v>
      </c>
      <c r="W42" s="3">
        <v>11.121252790608683</v>
      </c>
      <c r="X42" s="3">
        <v>22.422592604362233</v>
      </c>
    </row>
    <row r="43" spans="1:24">
      <c r="A43">
        <f t="shared" si="0"/>
        <v>119</v>
      </c>
      <c r="B43">
        <f t="shared" si="6"/>
        <v>11900</v>
      </c>
      <c r="C43" s="3">
        <f t="shared" ref="C43:C74" si="10">IF(A43&lt;111,C$3-B43*F$3,C44)</f>
        <v>216.5</v>
      </c>
      <c r="D43" s="6">
        <f t="shared" si="7"/>
        <v>2.5064418625071778E-5</v>
      </c>
      <c r="E43" s="1">
        <f t="shared" ref="E43:E74" si="11">EXP(-I$2*D43*F$2)</f>
        <v>0.99629733786486563</v>
      </c>
      <c r="F43" s="1">
        <f t="shared" si="8"/>
        <v>3.7026621351343714E-3</v>
      </c>
      <c r="G43" s="7">
        <f t="shared" si="3"/>
        <v>59.47075067464322</v>
      </c>
      <c r="H43" s="3">
        <f t="shared" si="9"/>
        <v>2.4217096362940915</v>
      </c>
      <c r="I43" s="7">
        <f t="shared" si="4"/>
        <v>57.049041038349131</v>
      </c>
      <c r="J43" s="7"/>
      <c r="K43" s="7"/>
      <c r="L43" s="3">
        <f t="shared" si="5"/>
        <v>11.9</v>
      </c>
      <c r="M43" s="3">
        <v>59.47075067464322</v>
      </c>
      <c r="N43" s="3">
        <v>2.4217096362940915</v>
      </c>
      <c r="O43" s="3">
        <v>57.049041038349131</v>
      </c>
      <c r="P43" s="3">
        <v>42.524140546434545</v>
      </c>
      <c r="Q43" s="3">
        <v>6.5818213522123736</v>
      </c>
      <c r="R43" s="3">
        <v>35.942319194222172</v>
      </c>
      <c r="S43" s="3">
        <v>36.938603802754642</v>
      </c>
      <c r="T43" s="3">
        <v>9.1886856291419328</v>
      </c>
      <c r="U43" s="3">
        <v>27.749918173612709</v>
      </c>
      <c r="V43" s="3">
        <v>33.735803387626497</v>
      </c>
      <c r="W43" s="3">
        <v>11.424851145739321</v>
      </c>
      <c r="X43" s="3">
        <v>22.310952241887176</v>
      </c>
    </row>
    <row r="44" spans="1:24">
      <c r="A44">
        <f t="shared" si="0"/>
        <v>118</v>
      </c>
      <c r="B44">
        <f t="shared" si="6"/>
        <v>11800</v>
      </c>
      <c r="C44" s="3">
        <f t="shared" si="10"/>
        <v>216.5</v>
      </c>
      <c r="D44" s="6">
        <f t="shared" si="7"/>
        <v>2.5357566397794495E-5</v>
      </c>
      <c r="E44" s="1">
        <f t="shared" si="11"/>
        <v>0.99625411357539062</v>
      </c>
      <c r="F44" s="1">
        <f t="shared" si="8"/>
        <v>3.7458864246093793E-3</v>
      </c>
      <c r="G44" s="7">
        <f t="shared" si="3"/>
        <v>59.599177915263446</v>
      </c>
      <c r="H44" s="3">
        <f t="shared" si="9"/>
        <v>2.5059634586915096</v>
      </c>
      <c r="I44" s="7">
        <f t="shared" si="4"/>
        <v>57.093214456571936</v>
      </c>
      <c r="J44" s="7"/>
      <c r="K44" s="7"/>
      <c r="L44" s="3">
        <f t="shared" si="5"/>
        <v>11.8</v>
      </c>
      <c r="M44" s="3">
        <v>59.599177915263446</v>
      </c>
      <c r="N44" s="3">
        <v>2.5059634586915096</v>
      </c>
      <c r="O44" s="3">
        <v>57.093214456571936</v>
      </c>
      <c r="P44" s="3">
        <v>42.721210548076627</v>
      </c>
      <c r="Q44" s="3">
        <v>6.7870621690963517</v>
      </c>
      <c r="R44" s="3">
        <v>35.934148378980275</v>
      </c>
      <c r="S44" s="3">
        <v>37.141012896360316</v>
      </c>
      <c r="T44" s="3">
        <v>9.4520281459090434</v>
      </c>
      <c r="U44" s="3">
        <v>27.688984750451272</v>
      </c>
      <c r="V44" s="3">
        <v>33.934351905365091</v>
      </c>
      <c r="W44" s="3">
        <v>11.72520060438821</v>
      </c>
      <c r="X44" s="3">
        <v>22.209151300976881</v>
      </c>
    </row>
    <row r="45" spans="1:24">
      <c r="A45">
        <f t="shared" si="0"/>
        <v>117</v>
      </c>
      <c r="B45">
        <f t="shared" si="6"/>
        <v>11700</v>
      </c>
      <c r="C45" s="3">
        <f t="shared" si="10"/>
        <v>216.5</v>
      </c>
      <c r="D45" s="6">
        <f t="shared" si="7"/>
        <v>2.5654142760580998E-5</v>
      </c>
      <c r="E45" s="1">
        <f t="shared" si="11"/>
        <v>0.99621038565270958</v>
      </c>
      <c r="F45" s="1">
        <f t="shared" si="8"/>
        <v>3.7896143472904154E-3</v>
      </c>
      <c r="G45" s="7">
        <f t="shared" si="3"/>
        <v>59.729592914862316</v>
      </c>
      <c r="H45" s="3">
        <f t="shared" si="9"/>
        <v>2.5908815357319117</v>
      </c>
      <c r="I45" s="7">
        <f t="shared" si="4"/>
        <v>57.138711379130406</v>
      </c>
      <c r="J45" s="7"/>
      <c r="K45" s="7"/>
      <c r="L45" s="3">
        <f t="shared" si="5"/>
        <v>11.7</v>
      </c>
      <c r="M45" s="3">
        <v>59.729592914862316</v>
      </c>
      <c r="N45" s="3">
        <v>2.5908815357319117</v>
      </c>
      <c r="O45" s="3">
        <v>57.138711379130406</v>
      </c>
      <c r="P45" s="3">
        <v>42.922829736626838</v>
      </c>
      <c r="Q45" s="3">
        <v>6.9923652720225649</v>
      </c>
      <c r="R45" s="3">
        <v>35.93046446460427</v>
      </c>
      <c r="S45" s="3">
        <v>37.349256708387571</v>
      </c>
      <c r="T45" s="3">
        <v>9.7139632601220605</v>
      </c>
      <c r="U45" s="3">
        <v>27.635293448265511</v>
      </c>
      <c r="V45" s="3">
        <v>34.139770381637234</v>
      </c>
      <c r="W45" s="3">
        <v>12.022258146367236</v>
      </c>
      <c r="X45" s="3">
        <v>22.117512235269999</v>
      </c>
    </row>
    <row r="46" spans="1:24">
      <c r="A46">
        <f t="shared" si="0"/>
        <v>116</v>
      </c>
      <c r="B46">
        <f t="shared" si="6"/>
        <v>11600</v>
      </c>
      <c r="C46" s="3">
        <f t="shared" si="10"/>
        <v>216.5</v>
      </c>
      <c r="D46" s="6">
        <f t="shared" si="7"/>
        <v>2.5954187813445398E-5</v>
      </c>
      <c r="E46" s="1">
        <f t="shared" si="11"/>
        <v>0.99616614825125627</v>
      </c>
      <c r="F46" s="1">
        <f t="shared" si="8"/>
        <v>3.8338517487437329E-3</v>
      </c>
      <c r="G46" s="7">
        <f t="shared" si="3"/>
        <v>59.862032218899778</v>
      </c>
      <c r="H46" s="3">
        <f t="shared" si="9"/>
        <v>2.6764653258006139</v>
      </c>
      <c r="I46" s="7">
        <f t="shared" si="4"/>
        <v>57.185566893099164</v>
      </c>
      <c r="J46" s="7"/>
      <c r="K46" s="7"/>
      <c r="L46" s="3">
        <f t="shared" si="5"/>
        <v>11.6</v>
      </c>
      <c r="M46" s="3">
        <v>59.862032218899778</v>
      </c>
      <c r="N46" s="3">
        <v>2.6764653258006139</v>
      </c>
      <c r="O46" s="3">
        <v>57.185566893099164</v>
      </c>
      <c r="P46" s="3">
        <v>43.129130133459576</v>
      </c>
      <c r="Q46" s="3">
        <v>7.1977034816562186</v>
      </c>
      <c r="R46" s="3">
        <v>35.931426651803356</v>
      </c>
      <c r="S46" s="3">
        <v>37.5635455114409</v>
      </c>
      <c r="T46" s="3">
        <v>9.9744467385109772</v>
      </c>
      <c r="U46" s="3">
        <v>27.589098772929923</v>
      </c>
      <c r="V46" s="3">
        <v>34.352352180262081</v>
      </c>
      <c r="W46" s="3">
        <v>12.315982037729883</v>
      </c>
      <c r="X46" s="3">
        <v>22.036370142532199</v>
      </c>
    </row>
    <row r="47" spans="1:24">
      <c r="A47">
        <f t="shared" si="0"/>
        <v>115</v>
      </c>
      <c r="B47">
        <f t="shared" si="6"/>
        <v>11500</v>
      </c>
      <c r="C47" s="3">
        <f t="shared" si="10"/>
        <v>216.5</v>
      </c>
      <c r="D47" s="6">
        <f t="shared" si="7"/>
        <v>2.6257742125402505E-5</v>
      </c>
      <c r="E47" s="1">
        <f t="shared" si="11"/>
        <v>0.99612139545814693</v>
      </c>
      <c r="F47" s="1">
        <f t="shared" si="8"/>
        <v>3.8786045418530701E-3</v>
      </c>
      <c r="G47" s="7">
        <f t="shared" si="3"/>
        <v>59.996533186801301</v>
      </c>
      <c r="H47" s="3">
        <f t="shared" si="9"/>
        <v>2.7627161951682333</v>
      </c>
      <c r="I47" s="7">
        <f t="shared" si="4"/>
        <v>57.23381699163307</v>
      </c>
      <c r="J47" s="7"/>
      <c r="K47" s="7"/>
      <c r="L47" s="3">
        <f t="shared" si="5"/>
        <v>11.5</v>
      </c>
      <c r="M47" s="3">
        <v>59.996533186801301</v>
      </c>
      <c r="N47" s="3">
        <v>2.7627161951682333</v>
      </c>
      <c r="O47" s="3">
        <v>57.23381699163307</v>
      </c>
      <c r="P47" s="3">
        <v>43.340248388561619</v>
      </c>
      <c r="Q47" s="3">
        <v>7.4030492866268567</v>
      </c>
      <c r="R47" s="3">
        <v>35.937199101934766</v>
      </c>
      <c r="S47" s="3">
        <v>37.784098597589583</v>
      </c>
      <c r="T47" s="3">
        <v>10.23343456631841</v>
      </c>
      <c r="U47" s="3">
        <v>27.550664031271175</v>
      </c>
      <c r="V47" s="3">
        <v>34.572405386471317</v>
      </c>
      <c r="W47" s="3">
        <v>12.606331869339051</v>
      </c>
      <c r="X47" s="3">
        <v>21.966073517132266</v>
      </c>
    </row>
    <row r="48" spans="1:24">
      <c r="A48">
        <f t="shared" si="0"/>
        <v>114</v>
      </c>
      <c r="B48">
        <f t="shared" si="6"/>
        <v>11400</v>
      </c>
      <c r="C48" s="3">
        <f t="shared" si="10"/>
        <v>216.5</v>
      </c>
      <c r="D48" s="6">
        <f t="shared" si="7"/>
        <v>2.6564846739953176E-5</v>
      </c>
      <c r="E48" s="1">
        <f t="shared" si="11"/>
        <v>0.99607612129241851</v>
      </c>
      <c r="F48" s="1">
        <f t="shared" si="8"/>
        <v>3.9238787075814852E-3</v>
      </c>
      <c r="G48" s="7">
        <f t="shared" si="3"/>
        <v>60.133134013565794</v>
      </c>
      <c r="H48" s="3">
        <f t="shared" si="9"/>
        <v>2.8496354155256696</v>
      </c>
      <c r="I48" s="7">
        <f t="shared" si="4"/>
        <v>57.283498598040126</v>
      </c>
      <c r="J48" s="7"/>
      <c r="K48" s="7"/>
      <c r="L48" s="3">
        <f t="shared" si="5"/>
        <v>11.4</v>
      </c>
      <c r="M48" s="3">
        <v>60.133134013565794</v>
      </c>
      <c r="N48" s="3">
        <v>2.8496354155256696</v>
      </c>
      <c r="O48" s="3">
        <v>57.283498598040126</v>
      </c>
      <c r="P48" s="3">
        <v>43.556325969197914</v>
      </c>
      <c r="Q48" s="3">
        <v>7.6083748507343234</v>
      </c>
      <c r="R48" s="3">
        <v>35.947951118463592</v>
      </c>
      <c r="S48" s="3">
        <v>38.011144722886421</v>
      </c>
      <c r="T48" s="3">
        <v>10.490882975774449</v>
      </c>
      <c r="U48" s="3">
        <v>27.520261747111974</v>
      </c>
      <c r="V48" s="3">
        <v>34.800253648076499</v>
      </c>
      <c r="W48" s="3">
        <v>12.893268594711579</v>
      </c>
      <c r="X48" s="3">
        <v>21.90698505336492</v>
      </c>
    </row>
    <row r="49" spans="1:24">
      <c r="A49">
        <f t="shared" si="0"/>
        <v>113</v>
      </c>
      <c r="B49">
        <f t="shared" si="6"/>
        <v>11300</v>
      </c>
      <c r="C49" s="3">
        <f t="shared" si="10"/>
        <v>216.5</v>
      </c>
      <c r="D49" s="6">
        <f t="shared" si="7"/>
        <v>2.6875543180633748E-5</v>
      </c>
      <c r="E49" s="1">
        <f t="shared" si="11"/>
        <v>0.99603031970425659</v>
      </c>
      <c r="F49" s="1">
        <f t="shared" si="8"/>
        <v>3.9696802957434052E-3</v>
      </c>
      <c r="G49" s="7">
        <f t="shared" si="3"/>
        <v>60.271873752036704</v>
      </c>
      <c r="H49" s="3">
        <f t="shared" si="9"/>
        <v>2.9372241614904486</v>
      </c>
      <c r="I49" s="7">
        <f t="shared" si="4"/>
        <v>57.334649590546256</v>
      </c>
      <c r="J49" s="7"/>
      <c r="K49" s="7"/>
      <c r="L49" s="3">
        <f t="shared" si="5"/>
        <v>11.3</v>
      </c>
      <c r="M49" s="3">
        <v>60.271873752036704</v>
      </c>
      <c r="N49" s="3">
        <v>2.9372241614904486</v>
      </c>
      <c r="O49" s="3">
        <v>57.334649590546256</v>
      </c>
      <c r="P49" s="3">
        <v>43.777509357284764</v>
      </c>
      <c r="Q49" s="3">
        <v>7.8136520205462485</v>
      </c>
      <c r="R49" s="3">
        <v>35.963857336738513</v>
      </c>
      <c r="S49" s="3">
        <v>38.244922576486367</v>
      </c>
      <c r="T49" s="3">
        <v>10.746748474906736</v>
      </c>
      <c r="U49" s="3">
        <v>27.498174101579629</v>
      </c>
      <c r="V49" s="3">
        <v>35.036237070252831</v>
      </c>
      <c r="W49" s="3">
        <v>13.176754567075781</v>
      </c>
      <c r="X49" s="3">
        <v>21.859482503177048</v>
      </c>
    </row>
    <row r="50" spans="1:24">
      <c r="A50">
        <f t="shared" si="0"/>
        <v>112</v>
      </c>
      <c r="B50">
        <f t="shared" si="6"/>
        <v>11200</v>
      </c>
      <c r="C50" s="3">
        <f t="shared" si="10"/>
        <v>216.5</v>
      </c>
      <c r="D50" s="6">
        <f t="shared" si="7"/>
        <v>2.7189873456630466E-5</v>
      </c>
      <c r="E50" s="1">
        <f t="shared" si="11"/>
        <v>0.995983984574217</v>
      </c>
      <c r="F50" s="1">
        <f t="shared" si="8"/>
        <v>4.0160154257830039E-3</v>
      </c>
      <c r="G50" s="7">
        <f t="shared" si="3"/>
        <v>60.412792335859358</v>
      </c>
      <c r="H50" s="3">
        <f t="shared" si="9"/>
        <v>3.0254835080848448</v>
      </c>
      <c r="I50" s="7">
        <f t="shared" si="4"/>
        <v>57.387308827774511</v>
      </c>
      <c r="J50" s="7"/>
      <c r="K50" s="7"/>
      <c r="L50" s="3">
        <f t="shared" si="5"/>
        <v>11.2</v>
      </c>
      <c r="M50" s="3">
        <v>60.412792335859358</v>
      </c>
      <c r="N50" s="3">
        <v>3.0254835080848448</v>
      </c>
      <c r="O50" s="3">
        <v>57.387308827774511</v>
      </c>
      <c r="P50" s="3">
        <v>44.003950255917459</v>
      </c>
      <c r="Q50" s="3">
        <v>8.0188523333915498</v>
      </c>
      <c r="R50" s="3">
        <v>35.98509792252591</v>
      </c>
      <c r="S50" s="3">
        <v>38.485681275869887</v>
      </c>
      <c r="T50" s="3">
        <v>11.000987876661817</v>
      </c>
      <c r="U50" s="3">
        <v>27.484693399208069</v>
      </c>
      <c r="V50" s="3">
        <v>35.280713167697023</v>
      </c>
      <c r="W50" s="3">
        <v>13.45675357557791</v>
      </c>
      <c r="X50" s="3">
        <v>21.823959592119113</v>
      </c>
    </row>
    <row r="51" spans="1:24">
      <c r="A51">
        <f t="shared" si="0"/>
        <v>111</v>
      </c>
      <c r="B51">
        <f t="shared" si="6"/>
        <v>11100</v>
      </c>
      <c r="C51" s="3">
        <f t="shared" si="10"/>
        <v>216.5</v>
      </c>
      <c r="D51" s="6">
        <f t="shared" si="7"/>
        <v>2.7507880068459507E-5</v>
      </c>
      <c r="E51" s="1">
        <f t="shared" si="11"/>
        <v>0.9959371097124371</v>
      </c>
      <c r="F51" s="1">
        <f t="shared" si="8"/>
        <v>4.0628902875629036E-3</v>
      </c>
      <c r="G51" s="7">
        <f t="shared" si="3"/>
        <v>60.555930603148319</v>
      </c>
      <c r="H51" s="3">
        <f t="shared" si="9"/>
        <v>3.1144144281863162</v>
      </c>
      <c r="I51" s="7">
        <f t="shared" si="4"/>
        <v>57.441516174962004</v>
      </c>
      <c r="J51" s="7"/>
      <c r="K51" s="7"/>
      <c r="L51" s="3">
        <f t="shared" si="5"/>
        <v>11.1</v>
      </c>
      <c r="M51" s="3">
        <v>60.555930603148319</v>
      </c>
      <c r="N51" s="3">
        <v>3.1144144281863162</v>
      </c>
      <c r="O51" s="3">
        <v>57.441516174962004</v>
      </c>
      <c r="P51" s="3">
        <v>44.2358058055245</v>
      </c>
      <c r="Q51" s="3">
        <v>8.2239470257541409</v>
      </c>
      <c r="R51" s="3">
        <v>36.011858779770357</v>
      </c>
      <c r="S51" s="3">
        <v>38.733680889776004</v>
      </c>
      <c r="T51" s="3">
        <v>11.25355832831276</v>
      </c>
      <c r="U51" s="3">
        <v>27.480122561463244</v>
      </c>
      <c r="V51" s="3">
        <v>35.534057878203491</v>
      </c>
      <c r="W51" s="3">
        <v>13.733230880573171</v>
      </c>
      <c r="X51" s="3">
        <v>21.80082699763032</v>
      </c>
    </row>
    <row r="52" spans="1:24">
      <c r="A52">
        <f t="shared" si="0"/>
        <v>110</v>
      </c>
      <c r="B52">
        <f t="shared" si="6"/>
        <v>11000</v>
      </c>
      <c r="C52" s="3">
        <f t="shared" si="10"/>
        <v>216.5</v>
      </c>
      <c r="D52" s="6">
        <f t="shared" si="7"/>
        <v>2.7829606013713482E-5</v>
      </c>
      <c r="E52" s="1">
        <f t="shared" si="11"/>
        <v>0.99588968885783913</v>
      </c>
      <c r="F52" s="1">
        <f t="shared" si="8"/>
        <v>4.1103111421608718E-3</v>
      </c>
      <c r="G52" s="7">
        <f t="shared" si="3"/>
        <v>60.701330320889554</v>
      </c>
      <c r="H52" s="3">
        <f t="shared" si="9"/>
        <v>3.2040177899507816</v>
      </c>
      <c r="I52" s="7">
        <f t="shared" si="4"/>
        <v>57.497312530938771</v>
      </c>
      <c r="J52" s="7"/>
      <c r="K52" s="7"/>
      <c r="L52" s="3">
        <f t="shared" si="5"/>
        <v>11</v>
      </c>
      <c r="M52" s="3">
        <v>60.701330320889554</v>
      </c>
      <c r="N52" s="3">
        <v>3.2040177899507816</v>
      </c>
      <c r="O52" s="3">
        <v>57.497312530938771</v>
      </c>
      <c r="P52" s="3">
        <v>44.473238810147308</v>
      </c>
      <c r="Q52" s="3">
        <v>8.428907042070712</v>
      </c>
      <c r="R52" s="3">
        <v>36.044331768076596</v>
      </c>
      <c r="S52" s="3">
        <v>38.989192990557981</v>
      </c>
      <c r="T52" s="3">
        <v>11.504417341126771</v>
      </c>
      <c r="U52" s="3">
        <v>27.48477564943121</v>
      </c>
      <c r="V52" s="3">
        <v>35.796666642013072</v>
      </c>
      <c r="W52" s="3">
        <v>14.006153247936727</v>
      </c>
      <c r="X52" s="3">
        <v>21.790513394076346</v>
      </c>
    </row>
    <row r="53" spans="1:24">
      <c r="A53">
        <f t="shared" si="0"/>
        <v>109</v>
      </c>
      <c r="B53">
        <f t="shared" si="6"/>
        <v>10900</v>
      </c>
      <c r="C53" s="3">
        <f t="shared" si="10"/>
        <v>217.15</v>
      </c>
      <c r="D53" s="6">
        <f t="shared" si="7"/>
        <v>2.8155094792875125E-5</v>
      </c>
      <c r="E53" s="1">
        <f t="shared" si="11"/>
        <v>0.99584171567732571</v>
      </c>
      <c r="F53" s="1">
        <f t="shared" si="8"/>
        <v>4.1582843226742883E-3</v>
      </c>
      <c r="G53" s="7">
        <f t="shared" si="3"/>
        <v>60.84903421010312</v>
      </c>
      <c r="H53" s="3">
        <f t="shared" si="9"/>
        <v>3.2955441228535296</v>
      </c>
      <c r="I53" s="7">
        <f t="shared" si="4"/>
        <v>57.553490087249592</v>
      </c>
      <c r="J53" s="7"/>
      <c r="K53" s="7"/>
      <c r="L53" s="3">
        <f t="shared" si="5"/>
        <v>10.9</v>
      </c>
      <c r="M53" s="3">
        <v>60.84903421010312</v>
      </c>
      <c r="N53" s="3">
        <v>3.2955441228535296</v>
      </c>
      <c r="O53" s="3">
        <v>57.553490087249592</v>
      </c>
      <c r="P53" s="3">
        <v>44.716417974372796</v>
      </c>
      <c r="Q53" s="3">
        <v>8.6374367807988683</v>
      </c>
      <c r="R53" s="3">
        <v>36.078981193573924</v>
      </c>
      <c r="S53" s="3">
        <v>39.252501237790185</v>
      </c>
      <c r="T53" s="3">
        <v>11.759105995224854</v>
      </c>
      <c r="U53" s="3">
        <v>27.493395242565331</v>
      </c>
      <c r="V53" s="3">
        <v>36.068955551624143</v>
      </c>
      <c r="W53" s="3">
        <v>14.282910071652678</v>
      </c>
      <c r="X53" s="3">
        <v>21.786045479971463</v>
      </c>
    </row>
    <row r="54" spans="1:24">
      <c r="A54">
        <f t="shared" si="0"/>
        <v>108</v>
      </c>
      <c r="B54">
        <f t="shared" si="6"/>
        <v>10800</v>
      </c>
      <c r="C54" s="3">
        <f t="shared" si="10"/>
        <v>217.8</v>
      </c>
      <c r="D54" s="6">
        <f t="shared" si="7"/>
        <v>2.8484390415198977E-5</v>
      </c>
      <c r="E54" s="1">
        <f t="shared" si="11"/>
        <v>0.99579318376496495</v>
      </c>
      <c r="F54" s="1">
        <f t="shared" si="8"/>
        <v>4.2068162350350491E-3</v>
      </c>
      <c r="G54" s="7">
        <f t="shared" si="3"/>
        <v>60.997830984555065</v>
      </c>
      <c r="H54" s="3">
        <f t="shared" si="9"/>
        <v>3.3890293976594017</v>
      </c>
      <c r="I54" s="7">
        <f t="shared" si="4"/>
        <v>57.608801586895666</v>
      </c>
      <c r="J54" s="7"/>
      <c r="K54" s="7"/>
      <c r="L54" s="3">
        <f t="shared" si="5"/>
        <v>10.8</v>
      </c>
      <c r="M54" s="3">
        <v>60.997830984555065</v>
      </c>
      <c r="N54" s="3">
        <v>3.3890293976594017</v>
      </c>
      <c r="O54" s="3">
        <v>57.608801586895666</v>
      </c>
      <c r="P54" s="3">
        <v>44.961737446725927</v>
      </c>
      <c r="Q54" s="3">
        <v>8.8495805648366286</v>
      </c>
      <c r="R54" s="3">
        <v>36.112156881889298</v>
      </c>
      <c r="S54" s="3">
        <v>39.518213140651966</v>
      </c>
      <c r="T54" s="3">
        <v>12.01765801212404</v>
      </c>
      <c r="U54" s="3">
        <v>27.500555128527928</v>
      </c>
      <c r="V54" s="3">
        <v>36.343753608907228</v>
      </c>
      <c r="W54" s="3">
        <v>14.56352499034527</v>
      </c>
      <c r="X54" s="3">
        <v>21.780228618561956</v>
      </c>
    </row>
    <row r="55" spans="1:24">
      <c r="A55">
        <f t="shared" si="0"/>
        <v>107</v>
      </c>
      <c r="B55">
        <f t="shared" si="6"/>
        <v>10700</v>
      </c>
      <c r="C55" s="3">
        <f t="shared" si="10"/>
        <v>218.45</v>
      </c>
      <c r="D55" s="6">
        <f t="shared" si="7"/>
        <v>2.8817537404661853E-5</v>
      </c>
      <c r="E55" s="1">
        <f t="shared" si="11"/>
        <v>0.99574408664116798</v>
      </c>
      <c r="F55" s="1">
        <f t="shared" si="8"/>
        <v>4.2559133588320197E-3</v>
      </c>
      <c r="G55" s="7">
        <f t="shared" si="3"/>
        <v>61.147719179007517</v>
      </c>
      <c r="H55" s="3">
        <f t="shared" si="9"/>
        <v>3.4845101162428929</v>
      </c>
      <c r="I55" s="7">
        <f t="shared" si="4"/>
        <v>57.663209062764622</v>
      </c>
      <c r="J55" s="7"/>
      <c r="K55" s="7"/>
      <c r="L55" s="3">
        <f t="shared" si="5"/>
        <v>10.7</v>
      </c>
      <c r="M55" s="3">
        <v>61.147719179007517</v>
      </c>
      <c r="N55" s="3">
        <v>3.4845101162428929</v>
      </c>
      <c r="O55" s="3">
        <v>57.663209062764622</v>
      </c>
      <c r="P55" s="3">
        <v>45.209206868810107</v>
      </c>
      <c r="Q55" s="3">
        <v>9.0653827756904821</v>
      </c>
      <c r="R55" s="3">
        <v>36.143824093119626</v>
      </c>
      <c r="S55" s="3">
        <v>39.786343208700188</v>
      </c>
      <c r="T55" s="3">
        <v>12.280106794043709</v>
      </c>
      <c r="U55" s="3">
        <v>27.506236414656478</v>
      </c>
      <c r="V55" s="3">
        <v>36.621077355748753</v>
      </c>
      <c r="W55" s="3">
        <v>14.848021152327663</v>
      </c>
      <c r="X55" s="3">
        <v>21.773056203421092</v>
      </c>
    </row>
    <row r="56" spans="1:24">
      <c r="A56">
        <f t="shared" si="0"/>
        <v>106</v>
      </c>
      <c r="B56">
        <f t="shared" si="6"/>
        <v>10600</v>
      </c>
      <c r="C56" s="3">
        <f t="shared" si="10"/>
        <v>219.10000000000002</v>
      </c>
      <c r="D56" s="6">
        <f t="shared" si="7"/>
        <v>2.9154580805982961E-5</v>
      </c>
      <c r="E56" s="1">
        <f t="shared" si="11"/>
        <v>0.99569441775185719</v>
      </c>
      <c r="F56" s="1">
        <f t="shared" si="8"/>
        <v>4.3055822481428141E-3</v>
      </c>
      <c r="G56" s="7">
        <f t="shared" si="3"/>
        <v>61.298696988328679</v>
      </c>
      <c r="H56" s="3">
        <f t="shared" si="9"/>
        <v>3.5820233154511589</v>
      </c>
      <c r="I56" s="7">
        <f t="shared" si="4"/>
        <v>57.716673672877519</v>
      </c>
      <c r="J56" s="7"/>
      <c r="K56" s="7"/>
      <c r="L56" s="3">
        <f t="shared" si="5"/>
        <v>10.6</v>
      </c>
      <c r="M56" s="3">
        <v>61.298696988328679</v>
      </c>
      <c r="N56" s="3">
        <v>3.5820233154511589</v>
      </c>
      <c r="O56" s="3">
        <v>57.716673672877519</v>
      </c>
      <c r="P56" s="3">
        <v>45.45883564511125</v>
      </c>
      <c r="Q56" s="3">
        <v>9.2848878388131322</v>
      </c>
      <c r="R56" s="3">
        <v>36.173947806298116</v>
      </c>
      <c r="S56" s="3">
        <v>40.056905861045493</v>
      </c>
      <c r="T56" s="3">
        <v>12.546485408397709</v>
      </c>
      <c r="U56" s="3">
        <v>27.510420452647786</v>
      </c>
      <c r="V56" s="3">
        <v>36.900943327549633</v>
      </c>
      <c r="W56" s="3">
        <v>15.136421206759232</v>
      </c>
      <c r="X56" s="3">
        <v>21.764522120790403</v>
      </c>
    </row>
    <row r="57" spans="1:24">
      <c r="A57">
        <f t="shared" si="0"/>
        <v>105</v>
      </c>
      <c r="B57">
        <f t="shared" si="6"/>
        <v>10500</v>
      </c>
      <c r="C57" s="3">
        <f t="shared" si="10"/>
        <v>219.75</v>
      </c>
      <c r="D57" s="6">
        <f t="shared" si="7"/>
        <v>2.949556619071434E-5</v>
      </c>
      <c r="E57" s="1">
        <f t="shared" si="11"/>
        <v>0.99564417046762488</v>
      </c>
      <c r="F57" s="1">
        <f t="shared" si="8"/>
        <v>4.3558295323751217E-3</v>
      </c>
      <c r="G57" s="7">
        <f t="shared" si="3"/>
        <v>61.450762255321806</v>
      </c>
      <c r="H57" s="3">
        <f t="shared" si="9"/>
        <v>3.6816065708649703</v>
      </c>
      <c r="I57" s="7">
        <f t="shared" si="4"/>
        <v>57.769155684456834</v>
      </c>
      <c r="J57" s="7"/>
      <c r="K57" s="7"/>
      <c r="L57" s="3">
        <f t="shared" si="5"/>
        <v>10.5</v>
      </c>
      <c r="M57" s="3">
        <v>61.450762255321806</v>
      </c>
      <c r="N57" s="3">
        <v>3.6816065708649703</v>
      </c>
      <c r="O57" s="3">
        <v>57.769155684456834</v>
      </c>
      <c r="P57" s="3">
        <v>45.710632929351334</v>
      </c>
      <c r="Q57" s="3">
        <v>9.5081402086177569</v>
      </c>
      <c r="R57" s="3">
        <v>36.202492720733574</v>
      </c>
      <c r="S57" s="3">
        <v>40.329915417885196</v>
      </c>
      <c r="T57" s="3">
        <v>12.816826572356447</v>
      </c>
      <c r="U57" s="3">
        <v>27.513088845528749</v>
      </c>
      <c r="V57" s="3">
        <v>37.183368048823183</v>
      </c>
      <c r="W57" s="3">
        <v>15.428747295261244</v>
      </c>
      <c r="X57" s="3">
        <v>21.754620753561937</v>
      </c>
    </row>
    <row r="58" spans="1:24">
      <c r="A58">
        <f t="shared" si="0"/>
        <v>104</v>
      </c>
      <c r="B58">
        <f t="shared" si="6"/>
        <v>10400</v>
      </c>
      <c r="C58" s="3">
        <f t="shared" si="10"/>
        <v>220.4</v>
      </c>
      <c r="D58" s="6">
        <f t="shared" si="7"/>
        <v>2.9840539663402611E-5</v>
      </c>
      <c r="E58" s="1">
        <f t="shared" si="11"/>
        <v>0.99559333808288375</v>
      </c>
      <c r="F58" s="1">
        <f t="shared" si="8"/>
        <v>4.4066619171162502E-3</v>
      </c>
      <c r="G58" s="7">
        <f t="shared" si="3"/>
        <v>61.603912458160003</v>
      </c>
      <c r="H58" s="3">
        <f t="shared" si="9"/>
        <v>3.7832980004521599</v>
      </c>
      <c r="I58" s="7">
        <f t="shared" si="4"/>
        <v>57.82061445770784</v>
      </c>
      <c r="J58" s="7"/>
      <c r="K58" s="7"/>
      <c r="L58" s="3">
        <f t="shared" si="5"/>
        <v>10.4</v>
      </c>
      <c r="M58" s="3">
        <v>61.603912458160003</v>
      </c>
      <c r="N58" s="3">
        <v>3.7832980004521599</v>
      </c>
      <c r="O58" s="3">
        <v>57.82061445770784</v>
      </c>
      <c r="P58" s="3">
        <v>45.964607610192616</v>
      </c>
      <c r="Q58" s="3">
        <v>9.7351843531740414</v>
      </c>
      <c r="R58" s="3">
        <v>36.229423257018574</v>
      </c>
      <c r="S58" s="3">
        <v>40.605386091558721</v>
      </c>
      <c r="T58" s="3">
        <v>13.091162637498783</v>
      </c>
      <c r="U58" s="3">
        <v>27.514223454059938</v>
      </c>
      <c r="V58" s="3">
        <v>37.468368028515044</v>
      </c>
      <c r="W58" s="3">
        <v>15.725021044010811</v>
      </c>
      <c r="X58" s="3">
        <v>21.743346984504235</v>
      </c>
    </row>
    <row r="59" spans="1:24">
      <c r="A59">
        <f t="shared" si="0"/>
        <v>103</v>
      </c>
      <c r="B59">
        <f t="shared" si="6"/>
        <v>10300</v>
      </c>
      <c r="C59" s="3">
        <f t="shared" si="10"/>
        <v>221.05</v>
      </c>
      <c r="D59" s="6">
        <f t="shared" si="7"/>
        <v>3.0189547867822732E-5</v>
      </c>
      <c r="E59" s="1">
        <f t="shared" si="11"/>
        <v>0.99554191381500756</v>
      </c>
      <c r="F59" s="1">
        <f t="shared" si="8"/>
        <v>4.458086184992438E-3</v>
      </c>
      <c r="G59" s="7">
        <f t="shared" si="3"/>
        <v>61.758144697413023</v>
      </c>
      <c r="H59" s="3">
        <f t="shared" si="9"/>
        <v>3.887136268108021</v>
      </c>
      <c r="I59" s="7">
        <f t="shared" si="4"/>
        <v>57.871008429305</v>
      </c>
      <c r="J59" s="7"/>
      <c r="K59" s="7"/>
      <c r="L59" s="3">
        <f t="shared" si="5"/>
        <v>10.3</v>
      </c>
      <c r="M59" s="3">
        <v>61.758144697413023</v>
      </c>
      <c r="N59" s="3">
        <v>3.887136268108021</v>
      </c>
      <c r="O59" s="3">
        <v>57.871008429305</v>
      </c>
      <c r="P59" s="3">
        <v>46.220768296257937</v>
      </c>
      <c r="Q59" s="3">
        <v>9.9660647385917418</v>
      </c>
      <c r="R59" s="3">
        <v>36.254703557666197</v>
      </c>
      <c r="S59" s="3">
        <v>40.883331977094961</v>
      </c>
      <c r="T59" s="3">
        <v>13.369525574574016</v>
      </c>
      <c r="U59" s="3">
        <v>27.513806402520945</v>
      </c>
      <c r="V59" s="3">
        <v>37.755959755024726</v>
      </c>
      <c r="W59" s="3">
        <v>16.025263556332671</v>
      </c>
      <c r="X59" s="3">
        <v>21.730696198692055</v>
      </c>
    </row>
    <row r="60" spans="1:24">
      <c r="A60">
        <f t="shared" si="0"/>
        <v>102</v>
      </c>
      <c r="B60">
        <f t="shared" si="6"/>
        <v>10200</v>
      </c>
      <c r="C60" s="3">
        <f t="shared" si="10"/>
        <v>221.7</v>
      </c>
      <c r="D60" s="6">
        <f t="shared" si="7"/>
        <v>3.0542637993284701E-5</v>
      </c>
      <c r="E60" s="1">
        <f t="shared" si="11"/>
        <v>0.99548989080346229</v>
      </c>
      <c r="F60" s="1">
        <f t="shared" si="8"/>
        <v>4.5101091965377149E-3</v>
      </c>
      <c r="G60" s="7">
        <f t="shared" si="3"/>
        <v>61.913455682651609</v>
      </c>
      <c r="H60" s="3">
        <f t="shared" si="9"/>
        <v>3.9931605870769782</v>
      </c>
      <c r="I60" s="7">
        <f t="shared" si="4"/>
        <v>57.92029509557463</v>
      </c>
      <c r="J60" s="7"/>
      <c r="K60" s="7"/>
      <c r="L60" s="3">
        <f t="shared" si="5"/>
        <v>10.199999999999999</v>
      </c>
      <c r="M60" s="3">
        <v>61.913455682651609</v>
      </c>
      <c r="N60" s="3">
        <v>3.9931605870769782</v>
      </c>
      <c r="O60" s="3">
        <v>57.92029509557463</v>
      </c>
      <c r="P60" s="3">
        <v>46.479123300430579</v>
      </c>
      <c r="Q60" s="3">
        <v>10.200825813098222</v>
      </c>
      <c r="R60" s="3">
        <v>36.27829748733236</v>
      </c>
      <c r="S60" s="3">
        <v>41.163767042219263</v>
      </c>
      <c r="T60" s="3">
        <v>13.651946958394721</v>
      </c>
      <c r="U60" s="3">
        <v>27.511820083824542</v>
      </c>
      <c r="V60" s="3">
        <v>38.046159690906791</v>
      </c>
      <c r="W60" s="3">
        <v>16.329495405808011</v>
      </c>
      <c r="X60" s="3">
        <v>21.71666428509878</v>
      </c>
    </row>
    <row r="61" spans="1:24">
      <c r="A61">
        <f t="shared" si="0"/>
        <v>101</v>
      </c>
      <c r="B61">
        <f t="shared" si="6"/>
        <v>10100</v>
      </c>
      <c r="C61" s="3">
        <f t="shared" si="10"/>
        <v>222.35000000000002</v>
      </c>
      <c r="D61" s="6">
        <f t="shared" si="7"/>
        <v>3.0899857781014055E-5</v>
      </c>
      <c r="E61" s="1">
        <f t="shared" si="11"/>
        <v>0.99543726210892836</v>
      </c>
      <c r="F61" s="1">
        <f t="shared" si="8"/>
        <v>4.5627378910716443E-3</v>
      </c>
      <c r="G61" s="7">
        <f t="shared" si="3"/>
        <v>62.06984171861442</v>
      </c>
      <c r="H61" s="3">
        <f t="shared" si="9"/>
        <v>4.1014107232497139</v>
      </c>
      <c r="I61" s="7">
        <f t="shared" si="4"/>
        <v>57.968430995364706</v>
      </c>
      <c r="J61" s="7"/>
      <c r="K61" s="7"/>
      <c r="L61" s="3">
        <f t="shared" si="5"/>
        <v>10.1</v>
      </c>
      <c r="M61" s="3">
        <v>62.06984171861442</v>
      </c>
      <c r="N61" s="3">
        <v>4.1014107232497139</v>
      </c>
      <c r="O61" s="3">
        <v>57.968430995364706</v>
      </c>
      <c r="P61" s="3">
        <v>46.739680623395017</v>
      </c>
      <c r="Q61" s="3">
        <v>10.439511990816918</v>
      </c>
      <c r="R61" s="3">
        <v>36.300168632578099</v>
      </c>
      <c r="S61" s="3">
        <v>41.446705116784962</v>
      </c>
      <c r="T61" s="3">
        <v>13.938457952881564</v>
      </c>
      <c r="U61" s="3">
        <v>27.508247163903398</v>
      </c>
      <c r="V61" s="3">
        <v>38.338984267227843</v>
      </c>
      <c r="W61" s="3">
        <v>16.637736629919015</v>
      </c>
      <c r="X61" s="3">
        <v>21.701247637308828</v>
      </c>
    </row>
    <row r="62" spans="1:24">
      <c r="A62">
        <f t="shared" si="0"/>
        <v>100</v>
      </c>
      <c r="B62">
        <f t="shared" si="6"/>
        <v>10000</v>
      </c>
      <c r="C62" s="3">
        <f t="shared" si="10"/>
        <v>223</v>
      </c>
      <c r="D62" s="6">
        <f t="shared" si="7"/>
        <v>3.1261255530606865E-5</v>
      </c>
      <c r="E62" s="1">
        <f t="shared" si="11"/>
        <v>0.9953840207124135</v>
      </c>
      <c r="F62" s="1">
        <f t="shared" si="8"/>
        <v>4.6159792875865024E-3</v>
      </c>
      <c r="G62" s="7">
        <f t="shared" si="3"/>
        <v>62.227298690921991</v>
      </c>
      <c r="H62" s="3">
        <f t="shared" si="9"/>
        <v>4.2119269983298091</v>
      </c>
      <c r="I62" s="7">
        <f t="shared" si="4"/>
        <v>58.015371692592183</v>
      </c>
      <c r="J62" s="7"/>
      <c r="K62" s="7"/>
      <c r="L62" s="3">
        <f t="shared" si="5"/>
        <v>10</v>
      </c>
      <c r="M62" s="3">
        <v>62.227298690921991</v>
      </c>
      <c r="N62" s="3">
        <v>4.2119269983298091</v>
      </c>
      <c r="O62" s="3">
        <v>58.015371692592183</v>
      </c>
      <c r="P62" s="3">
        <v>47.0024479363775</v>
      </c>
      <c r="Q62" s="3">
        <v>10.682167635254324</v>
      </c>
      <c r="R62" s="3">
        <v>36.320280301123177</v>
      </c>
      <c r="S62" s="3">
        <v>41.732159881592295</v>
      </c>
      <c r="T62" s="3">
        <v>14.229089296281625</v>
      </c>
      <c r="U62" s="3">
        <v>27.50307058531067</v>
      </c>
      <c r="V62" s="3">
        <v>38.634449877553649</v>
      </c>
      <c r="W62" s="3">
        <v>16.950006724247388</v>
      </c>
      <c r="X62" s="3">
        <v>21.684443153306262</v>
      </c>
    </row>
    <row r="63" spans="1:24">
      <c r="A63">
        <f t="shared" si="0"/>
        <v>99</v>
      </c>
      <c r="B63">
        <f t="shared" si="6"/>
        <v>9900</v>
      </c>
      <c r="C63" s="3">
        <f t="shared" si="10"/>
        <v>223.65</v>
      </c>
      <c r="D63" s="6">
        <f t="shared" si="7"/>
        <v>3.1626880106560383E-5</v>
      </c>
      <c r="E63" s="1">
        <f t="shared" si="11"/>
        <v>0.99533015951435533</v>
      </c>
      <c r="F63" s="1">
        <f t="shared" si="8"/>
        <v>4.6698404856446718E-3</v>
      </c>
      <c r="G63" s="7">
        <f t="shared" si="3"/>
        <v>62.385822051321448</v>
      </c>
      <c r="H63" s="3">
        <f t="shared" si="9"/>
        <v>4.324750292863869</v>
      </c>
      <c r="I63" s="7">
        <f t="shared" si="4"/>
        <v>58.06107175845758</v>
      </c>
      <c r="J63" s="7"/>
      <c r="K63" s="7"/>
      <c r="L63" s="3">
        <f t="shared" si="5"/>
        <v>9.9</v>
      </c>
      <c r="M63" s="3">
        <v>62.385822051321448</v>
      </c>
      <c r="N63" s="3">
        <v>4.324750292863869</v>
      </c>
      <c r="O63" s="3">
        <v>58.06107175845758</v>
      </c>
      <c r="P63" s="3">
        <v>47.267432563043116</v>
      </c>
      <c r="Q63" s="3">
        <v>10.928837042503741</v>
      </c>
      <c r="R63" s="3">
        <v>36.338595520539371</v>
      </c>
      <c r="S63" s="3">
        <v>42.020144856554701</v>
      </c>
      <c r="T63" s="3">
        <v>14.523871286582141</v>
      </c>
      <c r="U63" s="3">
        <v>27.496273569972558</v>
      </c>
      <c r="V63" s="3">
        <v>38.932572871538582</v>
      </c>
      <c r="W63" s="3">
        <v>17.266324637244534</v>
      </c>
      <c r="X63" s="3">
        <v>21.666248234294049</v>
      </c>
    </row>
    <row r="64" spans="1:24">
      <c r="A64">
        <f t="shared" si="0"/>
        <v>98</v>
      </c>
      <c r="B64">
        <f t="shared" si="6"/>
        <v>9800</v>
      </c>
      <c r="C64" s="3">
        <f t="shared" si="10"/>
        <v>224.3</v>
      </c>
      <c r="D64" s="6">
        <f t="shared" si="7"/>
        <v>3.1996780944879947E-5</v>
      </c>
      <c r="E64" s="1">
        <f t="shared" si="11"/>
        <v>0.99527567133371497</v>
      </c>
      <c r="F64" s="1">
        <f t="shared" si="8"/>
        <v>4.724328666285027E-3</v>
      </c>
      <c r="G64" s="7">
        <f t="shared" si="3"/>
        <v>62.545406802445186</v>
      </c>
      <c r="H64" s="3">
        <f t="shared" si="9"/>
        <v>4.4399220491289189</v>
      </c>
      <c r="I64" s="7">
        <f t="shared" si="4"/>
        <v>58.105484753316269</v>
      </c>
      <c r="J64" s="7"/>
      <c r="K64" s="7"/>
      <c r="L64" s="3">
        <f t="shared" si="5"/>
        <v>9.8000000000000007</v>
      </c>
      <c r="M64" s="3">
        <v>62.545406802445186</v>
      </c>
      <c r="N64" s="3">
        <v>4.4399220491289189</v>
      </c>
      <c r="O64" s="3">
        <v>58.105484753316269</v>
      </c>
      <c r="P64" s="3">
        <v>47.534641460503167</v>
      </c>
      <c r="Q64" s="3">
        <v>11.179564424174641</v>
      </c>
      <c r="R64" s="3">
        <v>36.355077036328524</v>
      </c>
      <c r="S64" s="3">
        <v>42.310673388169597</v>
      </c>
      <c r="T64" s="3">
        <v>14.822833767141837</v>
      </c>
      <c r="U64" s="3">
        <v>27.48783962102776</v>
      </c>
      <c r="V64" s="3">
        <v>39.233369548087218</v>
      </c>
      <c r="W64" s="3">
        <v>17.586708765590394</v>
      </c>
      <c r="X64" s="3">
        <v>21.646660782496824</v>
      </c>
    </row>
    <row r="65" spans="1:24">
      <c r="A65">
        <f t="shared" si="0"/>
        <v>97</v>
      </c>
      <c r="B65">
        <f t="shared" si="6"/>
        <v>9700</v>
      </c>
      <c r="C65" s="3">
        <f t="shared" si="10"/>
        <v>224.95</v>
      </c>
      <c r="D65" s="6">
        <f t="shared" si="7"/>
        <v>3.2371008059763271E-5</v>
      </c>
      <c r="E65" s="1">
        <f t="shared" si="11"/>
        <v>0.99522054890706024</v>
      </c>
      <c r="F65" s="1">
        <f t="shared" si="8"/>
        <v>4.7794510929397571E-3</v>
      </c>
      <c r="G65" s="7">
        <f t="shared" si="3"/>
        <v>62.706047482065991</v>
      </c>
      <c r="H65" s="3">
        <f t="shared" si="9"/>
        <v>4.5574842738707995</v>
      </c>
      <c r="I65" s="7">
        <f t="shared" si="4"/>
        <v>58.148563208195192</v>
      </c>
      <c r="J65" s="7"/>
      <c r="K65" s="7"/>
      <c r="L65" s="3">
        <f t="shared" si="5"/>
        <v>9.6999999999999993</v>
      </c>
      <c r="M65" s="3">
        <v>62.706047482065991</v>
      </c>
      <c r="N65" s="3">
        <v>4.5574842738707995</v>
      </c>
      <c r="O65" s="3">
        <v>58.148563208195192</v>
      </c>
      <c r="P65" s="3">
        <v>47.804081199384115</v>
      </c>
      <c r="Q65" s="3">
        <v>11.43439389005713</v>
      </c>
      <c r="R65" s="3">
        <v>36.369687309326984</v>
      </c>
      <c r="S65" s="3">
        <v>42.603758636247804</v>
      </c>
      <c r="T65" s="3">
        <v>15.126006112562425</v>
      </c>
      <c r="U65" s="3">
        <v>27.477752523685378</v>
      </c>
      <c r="V65" s="3">
        <v>39.53685614805552</v>
      </c>
      <c r="W65" s="3">
        <v>17.911176950157412</v>
      </c>
      <c r="X65" s="3">
        <v>21.625679197898108</v>
      </c>
    </row>
    <row r="66" spans="1:24">
      <c r="A66">
        <f t="shared" si="0"/>
        <v>96</v>
      </c>
      <c r="B66">
        <f t="shared" si="6"/>
        <v>9600</v>
      </c>
      <c r="C66" s="3">
        <f t="shared" si="10"/>
        <v>225.6</v>
      </c>
      <c r="D66" s="6">
        <f t="shared" si="7"/>
        <v>3.2749612050362785E-5</v>
      </c>
      <c r="E66" s="1">
        <f t="shared" si="11"/>
        <v>0.9951647848876396</v>
      </c>
      <c r="F66" s="1">
        <f t="shared" si="8"/>
        <v>4.8352151123604026E-3</v>
      </c>
      <c r="G66" s="7">
        <f t="shared" si="3"/>
        <v>62.867738146830355</v>
      </c>
      <c r="H66" s="3">
        <f t="shared" si="9"/>
        <v>4.6774795408871004</v>
      </c>
      <c r="I66" s="7">
        <f t="shared" si="4"/>
        <v>58.190258605943256</v>
      </c>
      <c r="J66" s="7"/>
      <c r="K66" s="7"/>
      <c r="L66" s="3">
        <f t="shared" si="5"/>
        <v>9.6</v>
      </c>
      <c r="M66" s="3">
        <v>62.867738146830355</v>
      </c>
      <c r="N66" s="3">
        <v>4.6774795408871004</v>
      </c>
      <c r="O66" s="3">
        <v>58.190258605943256</v>
      </c>
      <c r="P66" s="3">
        <v>48.075757942906279</v>
      </c>
      <c r="Q66" s="3">
        <v>11.693369430531702</v>
      </c>
      <c r="R66" s="3">
        <v>36.382388512374575</v>
      </c>
      <c r="S66" s="3">
        <v>42.899413559852313</v>
      </c>
      <c r="T66" s="3">
        <v>15.433417214822986</v>
      </c>
      <c r="U66" s="3">
        <v>27.465996345029325</v>
      </c>
      <c r="V66" s="3">
        <v>39.843048846456277</v>
      </c>
      <c r="W66" s="3">
        <v>18.239746472595204</v>
      </c>
      <c r="X66" s="3">
        <v>21.603302373861073</v>
      </c>
    </row>
    <row r="67" spans="1:24">
      <c r="A67">
        <f t="shared" si="0"/>
        <v>95</v>
      </c>
      <c r="B67">
        <f t="shared" si="6"/>
        <v>9500</v>
      </c>
      <c r="C67" s="3">
        <f t="shared" si="10"/>
        <v>226.25</v>
      </c>
      <c r="D67" s="6">
        <f t="shared" si="7"/>
        <v>3.3132644107627166E-5</v>
      </c>
      <c r="E67" s="1">
        <f t="shared" si="11"/>
        <v>0.99510837184444589</v>
      </c>
      <c r="F67" s="1">
        <f t="shared" si="8"/>
        <v>4.8916281555541063E-3</v>
      </c>
      <c r="G67" s="7">
        <f t="shared" si="3"/>
        <v>63.030472355450975</v>
      </c>
      <c r="H67" s="3">
        <f t="shared" si="9"/>
        <v>4.7999509934480997</v>
      </c>
      <c r="I67" s="7">
        <f t="shared" si="4"/>
        <v>58.230521362002875</v>
      </c>
      <c r="J67" s="7"/>
      <c r="K67" s="7"/>
      <c r="L67" s="3">
        <f t="shared" si="5"/>
        <v>9.5</v>
      </c>
      <c r="M67" s="3">
        <v>63.030472355450975</v>
      </c>
      <c r="N67" s="3">
        <v>4.7999509934480997</v>
      </c>
      <c r="O67" s="3">
        <v>58.230521362002875</v>
      </c>
      <c r="P67" s="3">
        <v>48.349677424917353</v>
      </c>
      <c r="Q67" s="3">
        <v>11.956534898735073</v>
      </c>
      <c r="R67" s="3">
        <v>36.393142526182281</v>
      </c>
      <c r="S67" s="3">
        <v>43.197650902393583</v>
      </c>
      <c r="T67" s="3">
        <v>15.745095469700303</v>
      </c>
      <c r="U67" s="3">
        <v>27.452555432693281</v>
      </c>
      <c r="V67" s="3">
        <v>40.151963744130548</v>
      </c>
      <c r="W67" s="3">
        <v>18.572434052550889</v>
      </c>
      <c r="X67" s="3">
        <v>21.579529691579658</v>
      </c>
    </row>
    <row r="68" spans="1:24">
      <c r="A68">
        <f t="shared" si="0"/>
        <v>94</v>
      </c>
      <c r="B68">
        <f t="shared" si="6"/>
        <v>9400</v>
      </c>
      <c r="C68" s="3">
        <f t="shared" si="10"/>
        <v>226.9</v>
      </c>
      <c r="D68" s="6">
        <f t="shared" si="7"/>
        <v>3.3520156021222876E-5</v>
      </c>
      <c r="E68" s="1">
        <f t="shared" si="11"/>
        <v>0.9950513022612697</v>
      </c>
      <c r="F68" s="1">
        <f t="shared" si="8"/>
        <v>4.9486977387303011E-3</v>
      </c>
      <c r="G68" s="7">
        <f t="shared" si="3"/>
        <v>63.194243151338767</v>
      </c>
      <c r="H68" s="3">
        <f t="shared" si="9"/>
        <v>4.9249423465490345</v>
      </c>
      <c r="I68" s="7">
        <f t="shared" si="4"/>
        <v>58.269300804789737</v>
      </c>
      <c r="J68" s="7"/>
      <c r="K68" s="7"/>
      <c r="L68" s="3">
        <f t="shared" si="5"/>
        <v>9.4</v>
      </c>
      <c r="M68" s="3">
        <v>63.194243151338767</v>
      </c>
      <c r="N68" s="3">
        <v>4.9249423465490345</v>
      </c>
      <c r="O68" s="3">
        <v>58.269300804789737</v>
      </c>
      <c r="P68" s="3">
        <v>48.625844926822445</v>
      </c>
      <c r="Q68" s="3">
        <v>12.223933992493652</v>
      </c>
      <c r="R68" s="3">
        <v>36.401910934328797</v>
      </c>
      <c r="S68" s="3">
        <v>43.498483175824653</v>
      </c>
      <c r="T68" s="3">
        <v>16.061068763498291</v>
      </c>
      <c r="U68" s="3">
        <v>27.437414412326362</v>
      </c>
      <c r="V68" s="3">
        <v>40.463616858843544</v>
      </c>
      <c r="W68" s="3">
        <v>18.909255845539086</v>
      </c>
      <c r="X68" s="3">
        <v>21.554361013304458</v>
      </c>
    </row>
    <row r="69" spans="1:24">
      <c r="A69">
        <f t="shared" si="0"/>
        <v>93</v>
      </c>
      <c r="B69">
        <f t="shared" si="6"/>
        <v>9300</v>
      </c>
      <c r="C69" s="3">
        <f t="shared" si="10"/>
        <v>227.55</v>
      </c>
      <c r="D69" s="6">
        <f t="shared" si="7"/>
        <v>3.3912200186536581E-5</v>
      </c>
      <c r="E69" s="1">
        <f t="shared" si="11"/>
        <v>0.99499356853574306</v>
      </c>
      <c r="F69" s="1">
        <f t="shared" si="8"/>
        <v>5.0064314642569441E-3</v>
      </c>
      <c r="G69" s="7">
        <f t="shared" si="3"/>
        <v>63.359043044653738</v>
      </c>
      <c r="H69" s="3">
        <f t="shared" si="9"/>
        <v>5.052497888986915</v>
      </c>
      <c r="I69" s="7">
        <f t="shared" si="4"/>
        <v>58.306545155666825</v>
      </c>
      <c r="J69" s="7"/>
      <c r="K69" s="7"/>
      <c r="L69" s="3">
        <f t="shared" si="5"/>
        <v>9.3000000000000007</v>
      </c>
      <c r="M69" s="3">
        <v>63.359043044653738</v>
      </c>
      <c r="N69" s="3">
        <v>5.052497888986915</v>
      </c>
      <c r="O69" s="3">
        <v>58.306545155666825</v>
      </c>
      <c r="P69" s="3">
        <v>48.90426525334869</v>
      </c>
      <c r="Q69" s="3">
        <v>12.495610236036775</v>
      </c>
      <c r="R69" s="3">
        <v>36.408655017311915</v>
      </c>
      <c r="S69" s="3">
        <v>43.80192264387523</v>
      </c>
      <c r="T69" s="3">
        <v>16.381364460109936</v>
      </c>
      <c r="U69" s="3">
        <v>27.420558183765294</v>
      </c>
      <c r="V69" s="3">
        <v>40.778024115760047</v>
      </c>
      <c r="W69" s="3">
        <v>19.250227441474742</v>
      </c>
      <c r="X69" s="3">
        <v>21.527796674285305</v>
      </c>
    </row>
    <row r="70" spans="1:24">
      <c r="A70">
        <f t="shared" si="0"/>
        <v>92</v>
      </c>
      <c r="B70">
        <f t="shared" si="6"/>
        <v>9200</v>
      </c>
      <c r="C70" s="3">
        <f t="shared" si="10"/>
        <v>228.2</v>
      </c>
      <c r="D70" s="6">
        <f t="shared" si="7"/>
        <v>3.4308829611759556E-5</v>
      </c>
      <c r="E70" s="1">
        <f t="shared" si="11"/>
        <v>0.9949351629783727</v>
      </c>
      <c r="F70" s="1">
        <f t="shared" si="8"/>
        <v>5.0648370216272998E-3</v>
      </c>
      <c r="G70" s="7">
        <f t="shared" si="3"/>
        <v>63.524863993753414</v>
      </c>
      <c r="H70" s="3">
        <f t="shared" si="9"/>
        <v>5.1826624852549577</v>
      </c>
      <c r="I70" s="7">
        <f t="shared" si="4"/>
        <v>58.342201508498455</v>
      </c>
      <c r="J70" s="7"/>
      <c r="K70" s="7"/>
      <c r="L70" s="3">
        <f t="shared" si="5"/>
        <v>9.1999999999999993</v>
      </c>
      <c r="M70" s="3">
        <v>63.524863993753414</v>
      </c>
      <c r="N70" s="3">
        <v>5.1826624852549577</v>
      </c>
      <c r="O70" s="3">
        <v>58.342201508498455</v>
      </c>
      <c r="P70" s="3">
        <v>49.184942707078903</v>
      </c>
      <c r="Q70" s="3">
        <v>12.77160696150264</v>
      </c>
      <c r="R70" s="3">
        <v>36.413335745576262</v>
      </c>
      <c r="S70" s="3">
        <v>44.107981304259354</v>
      </c>
      <c r="T70" s="3">
        <v>16.70600938843517</v>
      </c>
      <c r="U70" s="3">
        <v>27.401971915824184</v>
      </c>
      <c r="V70" s="3">
        <v>41.095201337250415</v>
      </c>
      <c r="W70" s="3">
        <v>19.595363863881023</v>
      </c>
      <c r="X70" s="3">
        <v>21.499837473369393</v>
      </c>
    </row>
    <row r="71" spans="1:24">
      <c r="A71">
        <f t="shared" si="0"/>
        <v>91</v>
      </c>
      <c r="B71">
        <f t="shared" si="6"/>
        <v>9100</v>
      </c>
      <c r="C71" s="3">
        <f t="shared" si="10"/>
        <v>228.85</v>
      </c>
      <c r="D71" s="6">
        <f t="shared" si="7"/>
        <v>3.4710097925054877E-5</v>
      </c>
      <c r="E71" s="1">
        <f t="shared" si="11"/>
        <v>0.99487607781156284</v>
      </c>
      <c r="F71" s="1">
        <f t="shared" si="8"/>
        <v>5.1239221884371577E-3</v>
      </c>
      <c r="G71" s="7">
        <f t="shared" si="3"/>
        <v>63.691697386016514</v>
      </c>
      <c r="H71" s="3">
        <f t="shared" si="9"/>
        <v>5.3154815772476294</v>
      </c>
      <c r="I71" s="7">
        <f t="shared" si="4"/>
        <v>58.376215808768883</v>
      </c>
      <c r="J71" s="7"/>
      <c r="K71" s="7"/>
      <c r="L71" s="3">
        <f t="shared" si="5"/>
        <v>9.1</v>
      </c>
      <c r="M71" s="3">
        <v>63.691697386016514</v>
      </c>
      <c r="N71" s="3">
        <v>5.3154815772476294</v>
      </c>
      <c r="O71" s="3">
        <v>58.376215808768883</v>
      </c>
      <c r="P71" s="3">
        <v>49.467881061684274</v>
      </c>
      <c r="Q71" s="3">
        <v>13.051967290250483</v>
      </c>
      <c r="R71" s="3">
        <v>36.415913771433793</v>
      </c>
      <c r="S71" s="3">
        <v>44.41667086978638</v>
      </c>
      <c r="T71" s="3">
        <v>17.035029830178267</v>
      </c>
      <c r="U71" s="3">
        <v>27.381641039608112</v>
      </c>
      <c r="V71" s="3">
        <v>41.415164231974273</v>
      </c>
      <c r="W71" s="3">
        <v>19.944679569783442</v>
      </c>
      <c r="X71" s="3">
        <v>21.470484662190831</v>
      </c>
    </row>
    <row r="72" spans="1:24">
      <c r="A72">
        <f t="shared" si="0"/>
        <v>90</v>
      </c>
      <c r="B72">
        <f t="shared" si="6"/>
        <v>9000</v>
      </c>
      <c r="C72" s="3">
        <f t="shared" si="10"/>
        <v>229.5</v>
      </c>
      <c r="D72" s="6">
        <f t="shared" si="7"/>
        <v>3.5116059381808526E-5</v>
      </c>
      <c r="E72" s="1">
        <f t="shared" si="11"/>
        <v>0.99481630516862762</v>
      </c>
      <c r="F72" s="1">
        <f t="shared" si="8"/>
        <v>5.1836948313723763E-3</v>
      </c>
      <c r="G72" s="7">
        <f t="shared" si="3"/>
        <v>63.85953401801865</v>
      </c>
      <c r="H72" s="3">
        <f t="shared" si="9"/>
        <v>5.4510011857691572</v>
      </c>
      <c r="I72" s="7">
        <f t="shared" si="4"/>
        <v>58.408532832249492</v>
      </c>
      <c r="J72" s="7"/>
      <c r="K72" s="7"/>
      <c r="L72" s="3">
        <f t="shared" si="5"/>
        <v>9</v>
      </c>
      <c r="M72" s="3">
        <v>63.85953401801865</v>
      </c>
      <c r="N72" s="3">
        <v>5.4510011857691572</v>
      </c>
      <c r="O72" s="3">
        <v>58.408532832249492</v>
      </c>
      <c r="P72" s="3">
        <v>49.753083533782139</v>
      </c>
      <c r="Q72" s="3">
        <v>13.336734113993296</v>
      </c>
      <c r="R72" s="3">
        <v>36.416349419788844</v>
      </c>
      <c r="S72" s="3">
        <v>44.728002748299893</v>
      </c>
      <c r="T72" s="3">
        <v>17.368451508048267</v>
      </c>
      <c r="U72" s="3">
        <v>27.359551240251626</v>
      </c>
      <c r="V72" s="3">
        <v>41.737928383184148</v>
      </c>
      <c r="W72" s="3">
        <v>20.298188450300422</v>
      </c>
      <c r="X72" s="3">
        <v>21.439739932883725</v>
      </c>
    </row>
    <row r="73" spans="1:24">
      <c r="A73">
        <f t="shared" si="0"/>
        <v>89</v>
      </c>
      <c r="B73">
        <f t="shared" si="6"/>
        <v>8900</v>
      </c>
      <c r="C73" s="3">
        <f t="shared" si="10"/>
        <v>230.15</v>
      </c>
      <c r="D73" s="6">
        <f t="shared" si="7"/>
        <v>3.5526768871965172E-5</v>
      </c>
      <c r="E73" s="1">
        <f t="shared" si="11"/>
        <v>0.99475583709279314</v>
      </c>
      <c r="F73" s="1">
        <f t="shared" si="8"/>
        <v>5.2441629072068618E-3</v>
      </c>
      <c r="G73" s="7">
        <f t="shared" si="3"/>
        <v>64.028364075035881</v>
      </c>
      <c r="H73" s="3">
        <f t="shared" si="9"/>
        <v>5.5892679118382382</v>
      </c>
      <c r="I73" s="7">
        <f t="shared" si="4"/>
        <v>58.439096163197647</v>
      </c>
      <c r="J73" s="7"/>
      <c r="K73" s="7"/>
      <c r="L73" s="3">
        <f t="shared" si="5"/>
        <v>8.9</v>
      </c>
      <c r="M73" s="3">
        <v>64.028364075035881</v>
      </c>
      <c r="N73" s="3">
        <v>5.5892679118382382</v>
      </c>
      <c r="O73" s="3">
        <v>58.439096163197647</v>
      </c>
      <c r="P73" s="3">
        <v>50.040552753339966</v>
      </c>
      <c r="Q73" s="3">
        <v>13.625950075766061</v>
      </c>
      <c r="R73" s="3">
        <v>36.414602677573903</v>
      </c>
      <c r="S73" s="3">
        <v>45.041988021363274</v>
      </c>
      <c r="T73" s="3">
        <v>17.706299574386062</v>
      </c>
      <c r="U73" s="3">
        <v>27.335688446977212</v>
      </c>
      <c r="V73" s="3">
        <v>42.063509236186633</v>
      </c>
      <c r="W73" s="3">
        <v>20.655903831939288</v>
      </c>
      <c r="X73" s="3">
        <v>21.407605404247345</v>
      </c>
    </row>
    <row r="74" spans="1:24">
      <c r="A74">
        <f t="shared" si="0"/>
        <v>88</v>
      </c>
      <c r="B74">
        <f t="shared" si="6"/>
        <v>8800</v>
      </c>
      <c r="C74" s="3">
        <f t="shared" si="10"/>
        <v>230.8</v>
      </c>
      <c r="D74" s="6">
        <f t="shared" si="7"/>
        <v>3.594228192744988E-5</v>
      </c>
      <c r="E74" s="1">
        <f t="shared" si="11"/>
        <v>0.99469466553618824</v>
      </c>
      <c r="F74" s="1">
        <f t="shared" si="8"/>
        <v>5.3053344638117617E-3</v>
      </c>
      <c r="G74" s="7">
        <f t="shared" si="3"/>
        <v>64.198177109851031</v>
      </c>
      <c r="H74" s="3">
        <f t="shared" si="9"/>
        <v>5.7303289377816142</v>
      </c>
      <c r="I74" s="7">
        <f t="shared" si="4"/>
        <v>58.467848172069417</v>
      </c>
      <c r="J74" s="7"/>
      <c r="K74" s="7"/>
      <c r="L74" s="3">
        <f t="shared" si="5"/>
        <v>8.8000000000000007</v>
      </c>
      <c r="M74" s="3">
        <v>64.198177109851031</v>
      </c>
      <c r="N74" s="3">
        <v>5.7303289377816142</v>
      </c>
      <c r="O74" s="3">
        <v>58.467848172069417</v>
      </c>
      <c r="P74" s="3">
        <v>50.330290732541854</v>
      </c>
      <c r="Q74" s="3">
        <v>13.919657550745196</v>
      </c>
      <c r="R74" s="3">
        <v>36.410633181796655</v>
      </c>
      <c r="S74" s="3">
        <v>45.358637421604683</v>
      </c>
      <c r="T74" s="3">
        <v>18.048598600241544</v>
      </c>
      <c r="U74" s="3">
        <v>27.31003882136314</v>
      </c>
      <c r="V74" s="3">
        <v>42.391922084892933</v>
      </c>
      <c r="W74" s="3">
        <v>21.017838478605633</v>
      </c>
      <c r="X74" s="3">
        <v>21.3740836062873</v>
      </c>
    </row>
    <row r="75" spans="1:24">
      <c r="A75">
        <f t="shared" ref="A75:A138" si="12">A76+1</f>
        <v>87</v>
      </c>
      <c r="B75">
        <f t="shared" si="6"/>
        <v>8700</v>
      </c>
      <c r="C75" s="3">
        <f t="shared" ref="C75:C106" si="13">IF(A75&lt;111,C$3-B75*F$3,C76)</f>
        <v>231.45</v>
      </c>
      <c r="D75" s="6">
        <f t="shared" si="7"/>
        <v>3.6362654729676564E-5</v>
      </c>
      <c r="E75" s="1">
        <f t="shared" ref="E75:E106" si="14">EXP(-I$2*D75*F$2)</f>
        <v>0.99463278235882568</v>
      </c>
      <c r="F75" s="1">
        <f t="shared" si="8"/>
        <v>5.3672176411743155E-3</v>
      </c>
      <c r="G75" s="7">
        <f t="shared" ref="G75:G138" si="15">G76*E75+F75*C$2*C$4*C75^4</f>
        <v>64.368962020836435</v>
      </c>
      <c r="H75" s="3">
        <f t="shared" si="9"/>
        <v>5.8742320281090077</v>
      </c>
      <c r="I75" s="7">
        <f t="shared" ref="I75:I138" si="16">G75-H75</f>
        <v>58.494729992727429</v>
      </c>
      <c r="J75" s="7"/>
      <c r="K75" s="7"/>
      <c r="L75" s="3">
        <f t="shared" ref="L75:L138" si="17">B75/1000</f>
        <v>8.6999999999999993</v>
      </c>
      <c r="M75" s="3">
        <v>64.368962020836435</v>
      </c>
      <c r="N75" s="3">
        <v>5.8742320281090077</v>
      </c>
      <c r="O75" s="3">
        <v>58.494729992727429</v>
      </c>
      <c r="P75" s="3">
        <v>50.622298833028481</v>
      </c>
      <c r="Q75" s="3">
        <v>14.217898626935638</v>
      </c>
      <c r="R75" s="3">
        <v>36.404400206092845</v>
      </c>
      <c r="S75" s="3">
        <v>45.677961308627566</v>
      </c>
      <c r="T75" s="3">
        <v>18.395372564924244</v>
      </c>
      <c r="U75" s="3">
        <v>27.282588743703322</v>
      </c>
      <c r="V75" s="3">
        <v>42.723182057384861</v>
      </c>
      <c r="W75" s="3">
        <v>21.384004594332719</v>
      </c>
      <c r="X75" s="3">
        <v>21.339177463052142</v>
      </c>
    </row>
    <row r="76" spans="1:24">
      <c r="A76">
        <f t="shared" si="12"/>
        <v>86</v>
      </c>
      <c r="B76">
        <f t="shared" ref="B76:B139" si="18">A76*F$2</f>
        <v>8600</v>
      </c>
      <c r="C76" s="3">
        <f t="shared" si="13"/>
        <v>232.1</v>
      </c>
      <c r="D76" s="6">
        <f t="shared" ref="D76:D139" si="19">I$3*EXP(-B76/F$4)</f>
        <v>3.6787944117144237E-5</v>
      </c>
      <c r="E76" s="1">
        <f t="shared" si="14"/>
        <v>0.99457017932757108</v>
      </c>
      <c r="F76" s="1">
        <f t="shared" ref="F76:F139" si="20">1-E76</f>
        <v>5.42982067242892E-3</v>
      </c>
      <c r="G76" s="7">
        <f t="shared" si="15"/>
        <v>64.540707029285898</v>
      </c>
      <c r="H76" s="3">
        <f t="shared" si="9"/>
        <v>6.0210255301618743</v>
      </c>
      <c r="I76" s="7">
        <f t="shared" si="16"/>
        <v>58.519681499124026</v>
      </c>
      <c r="J76" s="7"/>
      <c r="K76" s="7"/>
      <c r="L76" s="3">
        <f t="shared" si="17"/>
        <v>8.6</v>
      </c>
      <c r="M76" s="3">
        <v>64.540707029285898</v>
      </c>
      <c r="N76" s="3">
        <v>6.0210255301618743</v>
      </c>
      <c r="O76" s="3">
        <v>58.519681499124026</v>
      </c>
      <c r="P76" s="3">
        <v>50.916577731415778</v>
      </c>
      <c r="Q76" s="3">
        <v>14.520715085742655</v>
      </c>
      <c r="R76" s="3">
        <v>36.39586264567312</v>
      </c>
      <c r="S76" s="3">
        <v>45.999969643385498</v>
      </c>
      <c r="T76" s="3">
        <v>18.746644846050614</v>
      </c>
      <c r="U76" s="3">
        <v>27.253324797334884</v>
      </c>
      <c r="V76" s="3">
        <v>43.05730410041577</v>
      </c>
      <c r="W76" s="3">
        <v>21.754413826736329</v>
      </c>
      <c r="X76" s="3">
        <v>21.302890273679441</v>
      </c>
    </row>
    <row r="77" spans="1:24">
      <c r="A77">
        <f t="shared" si="12"/>
        <v>85</v>
      </c>
      <c r="B77">
        <f t="shared" si="18"/>
        <v>8500</v>
      </c>
      <c r="C77" s="3">
        <f t="shared" si="13"/>
        <v>232.75</v>
      </c>
      <c r="D77" s="6">
        <f t="shared" si="19"/>
        <v>3.7218207593122138E-5</v>
      </c>
      <c r="E77" s="1">
        <f t="shared" si="14"/>
        <v>0.99450684811510215</v>
      </c>
      <c r="F77" s="1">
        <f t="shared" si="20"/>
        <v>5.4931518848978511E-3</v>
      </c>
      <c r="G77" s="7">
        <f t="shared" si="15"/>
        <v>64.713399655967294</v>
      </c>
      <c r="H77" s="3">
        <f t="shared" ref="H77:H140" si="21">H76*E77+F77*C$2*C$4*C77^4</f>
        <v>6.1707583745282815</v>
      </c>
      <c r="I77" s="7">
        <f t="shared" si="16"/>
        <v>58.54264128143901</v>
      </c>
      <c r="J77" s="7"/>
      <c r="K77" s="7"/>
      <c r="L77" s="3">
        <f t="shared" si="17"/>
        <v>8.5</v>
      </c>
      <c r="M77" s="3">
        <v>64.713399655967294</v>
      </c>
      <c r="N77" s="3">
        <v>6.1707583745282815</v>
      </c>
      <c r="O77" s="3">
        <v>58.54264128143901</v>
      </c>
      <c r="P77" s="3">
        <v>51.213127382991644</v>
      </c>
      <c r="Q77" s="3">
        <v>14.828148382446239</v>
      </c>
      <c r="R77" s="3">
        <v>36.384979000545407</v>
      </c>
      <c r="S77" s="3">
        <v>46.324671960912553</v>
      </c>
      <c r="T77" s="3">
        <v>19.10243821011094</v>
      </c>
      <c r="U77" s="3">
        <v>27.222233750801614</v>
      </c>
      <c r="V77" s="3">
        <v>43.394302962758715</v>
      </c>
      <c r="W77" s="3">
        <v>22.129077271199222</v>
      </c>
      <c r="X77" s="3">
        <v>21.265225691559493</v>
      </c>
    </row>
    <row r="78" spans="1:24">
      <c r="A78">
        <f t="shared" si="12"/>
        <v>84</v>
      </c>
      <c r="B78">
        <f t="shared" si="18"/>
        <v>8400</v>
      </c>
      <c r="C78" s="3">
        <f t="shared" si="13"/>
        <v>233.4</v>
      </c>
      <c r="D78" s="6">
        <f t="shared" si="19"/>
        <v>3.7653503333424765E-5</v>
      </c>
      <c r="E78" s="1">
        <f t="shared" si="14"/>
        <v>0.99444278029885591</v>
      </c>
      <c r="F78" s="1">
        <f t="shared" si="20"/>
        <v>5.5572197011440894E-3</v>
      </c>
      <c r="G78" s="7">
        <f t="shared" si="15"/>
        <v>64.887026696866172</v>
      </c>
      <c r="H78" s="3">
        <f t="shared" si="21"/>
        <v>6.3234800752161435</v>
      </c>
      <c r="I78" s="7">
        <f t="shared" si="16"/>
        <v>58.563546621650026</v>
      </c>
      <c r="J78" s="7"/>
      <c r="K78" s="7"/>
      <c r="L78" s="3">
        <f t="shared" si="17"/>
        <v>8.4</v>
      </c>
      <c r="M78" s="3">
        <v>64.887026696866172</v>
      </c>
      <c r="N78" s="3">
        <v>6.3234800752161435</v>
      </c>
      <c r="O78" s="3">
        <v>58.563546621650026</v>
      </c>
      <c r="P78" s="3">
        <v>51.511946983483412</v>
      </c>
      <c r="Q78" s="3">
        <v>15.140239626596575</v>
      </c>
      <c r="R78" s="3">
        <v>36.371707356886837</v>
      </c>
      <c r="S78" s="3">
        <v>46.6520773412919</v>
      </c>
      <c r="T78" s="3">
        <v>19.462774803578601</v>
      </c>
      <c r="U78" s="3">
        <v>27.189302537713299</v>
      </c>
      <c r="V78" s="3">
        <v>43.734193177306452</v>
      </c>
      <c r="W78" s="3">
        <v>22.508005475787972</v>
      </c>
      <c r="X78" s="3">
        <v>21.22618770151848</v>
      </c>
    </row>
    <row r="79" spans="1:24">
      <c r="A79">
        <f t="shared" si="12"/>
        <v>83</v>
      </c>
      <c r="B79">
        <f t="shared" si="18"/>
        <v>8300</v>
      </c>
      <c r="C79" s="3">
        <f t="shared" si="13"/>
        <v>234.05</v>
      </c>
      <c r="D79" s="6">
        <f t="shared" si="19"/>
        <v>3.8093890194277771E-5</v>
      </c>
      <c r="E79" s="1">
        <f t="shared" si="14"/>
        <v>0.99437796735996509</v>
      </c>
      <c r="F79" s="1">
        <f t="shared" si="20"/>
        <v>5.622032640034913E-3</v>
      </c>
      <c r="G79" s="7">
        <f t="shared" si="15"/>
        <v>65.061574198089446</v>
      </c>
      <c r="H79" s="3">
        <f t="shared" si="21"/>
        <v>6.4792407295769605</v>
      </c>
      <c r="I79" s="7">
        <f t="shared" si="16"/>
        <v>58.582333468512488</v>
      </c>
      <c r="J79" s="7"/>
      <c r="K79" s="7"/>
      <c r="L79" s="3">
        <f t="shared" si="17"/>
        <v>8.3000000000000007</v>
      </c>
      <c r="M79" s="3">
        <v>65.061574198089446</v>
      </c>
      <c r="N79" s="3">
        <v>6.4792407295769605</v>
      </c>
      <c r="O79" s="3">
        <v>58.582333468512488</v>
      </c>
      <c r="P79" s="3">
        <v>51.813034928781917</v>
      </c>
      <c r="Q79" s="3">
        <v>15.457029562349867</v>
      </c>
      <c r="R79" s="3">
        <v>36.356005366432051</v>
      </c>
      <c r="S79" s="3">
        <v>46.98219437873621</v>
      </c>
      <c r="T79" s="3">
        <v>19.827676144584004</v>
      </c>
      <c r="U79" s="3">
        <v>27.154518234152206</v>
      </c>
      <c r="V79" s="3">
        <v>44.076989041819175</v>
      </c>
      <c r="W79" s="3">
        <v>22.891208446903573</v>
      </c>
      <c r="X79" s="3">
        <v>21.185780594915602</v>
      </c>
    </row>
    <row r="80" spans="1:24">
      <c r="A80">
        <f t="shared" si="12"/>
        <v>82</v>
      </c>
      <c r="B80">
        <f t="shared" si="18"/>
        <v>8200</v>
      </c>
      <c r="C80" s="3">
        <f t="shared" si="13"/>
        <v>234.7</v>
      </c>
      <c r="D80" s="6">
        <f t="shared" si="19"/>
        <v>3.8539427720275923E-5</v>
      </c>
      <c r="E80" s="1">
        <f t="shared" si="14"/>
        <v>0.99431240068218396</v>
      </c>
      <c r="F80" s="1">
        <f t="shared" si="20"/>
        <v>5.6875993178160389E-3</v>
      </c>
      <c r="G80" s="7">
        <f t="shared" si="15"/>
        <v>65.237027429896884</v>
      </c>
      <c r="H80" s="3">
        <f t="shared" si="21"/>
        <v>6.6380910179720694</v>
      </c>
      <c r="I80" s="7">
        <f t="shared" si="16"/>
        <v>58.598936411924811</v>
      </c>
      <c r="J80" s="7"/>
      <c r="K80" s="7"/>
      <c r="L80" s="3">
        <f t="shared" si="17"/>
        <v>8.1999999999999993</v>
      </c>
      <c r="M80" s="3">
        <v>65.237027429896884</v>
      </c>
      <c r="N80" s="3">
        <v>6.6380910179720694</v>
      </c>
      <c r="O80" s="3">
        <v>58.598936411924811</v>
      </c>
      <c r="P80" s="3">
        <v>52.116388772500663</v>
      </c>
      <c r="Q80" s="3">
        <v>15.778558548764401</v>
      </c>
      <c r="R80" s="3">
        <v>36.337830223736262</v>
      </c>
      <c r="S80" s="3">
        <v>47.315031148643619</v>
      </c>
      <c r="T80" s="3">
        <v>20.197163115175208</v>
      </c>
      <c r="U80" s="3">
        <v>27.117868033468412</v>
      </c>
      <c r="V80" s="3">
        <v>44.422704598206565</v>
      </c>
      <c r="W80" s="3">
        <v>23.27869565566581</v>
      </c>
      <c r="X80" s="3">
        <v>21.144008942540754</v>
      </c>
    </row>
    <row r="81" spans="1:24">
      <c r="A81">
        <f t="shared" si="12"/>
        <v>81</v>
      </c>
      <c r="B81">
        <f t="shared" si="18"/>
        <v>8100</v>
      </c>
      <c r="C81" s="3">
        <f t="shared" si="13"/>
        <v>235.35</v>
      </c>
      <c r="D81" s="6">
        <f t="shared" si="19"/>
        <v>3.8990176152434095E-5</v>
      </c>
      <c r="E81" s="1">
        <f t="shared" si="14"/>
        <v>0.99424607155080114</v>
      </c>
      <c r="F81" s="1">
        <f t="shared" si="20"/>
        <v>5.753928449198864E-3</v>
      </c>
      <c r="G81" s="7">
        <f t="shared" si="15"/>
        <v>65.413370859826657</v>
      </c>
      <c r="H81" s="3">
        <f t="shared" si="21"/>
        <v>6.8000822031734254</v>
      </c>
      <c r="I81" s="7">
        <f t="shared" si="16"/>
        <v>58.613288656653232</v>
      </c>
      <c r="J81" s="7"/>
      <c r="K81" s="7"/>
      <c r="L81" s="3">
        <f t="shared" si="17"/>
        <v>8.1</v>
      </c>
      <c r="M81" s="3">
        <v>65.413370859826657</v>
      </c>
      <c r="N81" s="3">
        <v>6.8000822031734254</v>
      </c>
      <c r="O81" s="3">
        <v>58.613288656653232</v>
      </c>
      <c r="P81" s="3">
        <v>52.422005181240522</v>
      </c>
      <c r="Q81" s="3">
        <v>16.104866540077509</v>
      </c>
      <c r="R81" s="3">
        <v>36.317138641163012</v>
      </c>
      <c r="S81" s="3">
        <v>47.650595172482291</v>
      </c>
      <c r="T81" s="3">
        <v>20.571255954186746</v>
      </c>
      <c r="U81" s="3">
        <v>27.079339218295544</v>
      </c>
      <c r="V81" s="3">
        <v>44.771353610220402</v>
      </c>
      <c r="W81" s="3">
        <v>23.670476045029915</v>
      </c>
      <c r="X81" s="3">
        <v>21.100877565190487</v>
      </c>
    </row>
    <row r="82" spans="1:24">
      <c r="A82">
        <f t="shared" si="12"/>
        <v>80</v>
      </c>
      <c r="B82">
        <f t="shared" si="18"/>
        <v>8000</v>
      </c>
      <c r="C82" s="3">
        <f t="shared" si="13"/>
        <v>236</v>
      </c>
      <c r="D82" s="6">
        <f t="shared" si="19"/>
        <v>3.9446196436332452E-5</v>
      </c>
      <c r="E82" s="1">
        <f t="shared" si="14"/>
        <v>0.99417897115154275</v>
      </c>
      <c r="F82" s="1">
        <f t="shared" si="20"/>
        <v>5.8210288484572548E-3</v>
      </c>
      <c r="G82" s="7">
        <f t="shared" si="15"/>
        <v>65.590588124880043</v>
      </c>
      <c r="H82" s="3">
        <f t="shared" si="21"/>
        <v>6.9652661294907299</v>
      </c>
      <c r="I82" s="7">
        <f t="shared" si="16"/>
        <v>58.625321995389314</v>
      </c>
      <c r="J82" s="7"/>
      <c r="K82" s="7"/>
      <c r="L82" s="3">
        <f t="shared" si="17"/>
        <v>8</v>
      </c>
      <c r="M82" s="3">
        <v>65.590588124880043</v>
      </c>
      <c r="N82" s="3">
        <v>6.9652661294907299</v>
      </c>
      <c r="O82" s="3">
        <v>58.625321995389314</v>
      </c>
      <c r="P82" s="3">
        <v>52.729879887422065</v>
      </c>
      <c r="Q82" s="3">
        <v>16.435993065984672</v>
      </c>
      <c r="R82" s="3">
        <v>36.293886821437397</v>
      </c>
      <c r="S82" s="3">
        <v>47.988893380344933</v>
      </c>
      <c r="T82" s="3">
        <v>20.949974250737636</v>
      </c>
      <c r="U82" s="3">
        <v>27.038919129607297</v>
      </c>
      <c r="V82" s="3">
        <v>45.122949539422741</v>
      </c>
      <c r="W82" s="3">
        <v>24.0665580376325</v>
      </c>
      <c r="X82" s="3">
        <v>21.056391501790241</v>
      </c>
    </row>
    <row r="83" spans="1:24">
      <c r="A83">
        <f t="shared" si="12"/>
        <v>79</v>
      </c>
      <c r="B83">
        <f t="shared" si="18"/>
        <v>7900</v>
      </c>
      <c r="C83" s="3">
        <f t="shared" si="13"/>
        <v>236.65</v>
      </c>
      <c r="D83" s="6">
        <f t="shared" si="19"/>
        <v>3.9907550230356899E-5</v>
      </c>
      <c r="E83" s="1">
        <f t="shared" si="14"/>
        <v>0.99411109056946301</v>
      </c>
      <c r="F83" s="1">
        <f t="shared" si="20"/>
        <v>5.8889094305369927E-3</v>
      </c>
      <c r="G83" s="7">
        <f t="shared" si="15"/>
        <v>65.768662002728504</v>
      </c>
      <c r="H83" s="3">
        <f t="shared" si="21"/>
        <v>7.1336952216167449</v>
      </c>
      <c r="I83" s="7">
        <f t="shared" si="16"/>
        <v>58.634966781111757</v>
      </c>
      <c r="J83" s="7"/>
      <c r="K83" s="7"/>
      <c r="L83" s="3">
        <f t="shared" si="17"/>
        <v>7.9</v>
      </c>
      <c r="M83" s="3">
        <v>65.768662002728504</v>
      </c>
      <c r="N83" s="3">
        <v>7.1336952216167449</v>
      </c>
      <c r="O83" s="3">
        <v>58.634966781111757</v>
      </c>
      <c r="P83" s="3">
        <v>53.040007639538437</v>
      </c>
      <c r="Q83" s="3">
        <v>16.771977211942779</v>
      </c>
      <c r="R83" s="3">
        <v>36.268030427595662</v>
      </c>
      <c r="S83" s="3">
        <v>48.329932071002162</v>
      </c>
      <c r="T83" s="3">
        <v>21.333336938379112</v>
      </c>
      <c r="U83" s="3">
        <v>26.99659513262305</v>
      </c>
      <c r="V83" s="3">
        <v>45.47750551928214</v>
      </c>
      <c r="W83" s="3">
        <v>24.466949544362347</v>
      </c>
      <c r="X83" s="3">
        <v>21.010555974919793</v>
      </c>
    </row>
    <row r="84" spans="1:24">
      <c r="A84">
        <f t="shared" si="12"/>
        <v>78</v>
      </c>
      <c r="B84">
        <f t="shared" si="18"/>
        <v>7800</v>
      </c>
      <c r="C84" s="3">
        <f t="shared" si="13"/>
        <v>237.3</v>
      </c>
      <c r="D84" s="6">
        <f t="shared" si="19"/>
        <v>4.0374299914035857E-5</v>
      </c>
      <c r="E84" s="1">
        <f t="shared" si="14"/>
        <v>0.99404242078782301</v>
      </c>
      <c r="F84" s="1">
        <f t="shared" si="20"/>
        <v>5.9575792121769888E-3</v>
      </c>
      <c r="G84" s="7">
        <f t="shared" si="15"/>
        <v>65.947574381904971</v>
      </c>
      <c r="H84" s="3">
        <f t="shared" si="21"/>
        <v>7.305422483182527</v>
      </c>
      <c r="I84" s="7">
        <f t="shared" si="16"/>
        <v>58.642151898722446</v>
      </c>
      <c r="J84" s="7"/>
      <c r="K84" s="7"/>
      <c r="L84" s="3">
        <f t="shared" si="17"/>
        <v>7.8</v>
      </c>
      <c r="M84" s="3">
        <v>65.947574381904971</v>
      </c>
      <c r="N84" s="3">
        <v>7.305422483182527</v>
      </c>
      <c r="O84" s="3">
        <v>58.642151898722446</v>
      </c>
      <c r="P84" s="3">
        <v>53.352382149671982</v>
      </c>
      <c r="Q84" s="3">
        <v>17.11285759952013</v>
      </c>
      <c r="R84" s="3">
        <v>36.239524550151856</v>
      </c>
      <c r="S84" s="3">
        <v>48.67371686926974</v>
      </c>
      <c r="T84" s="3">
        <v>21.721362289911802</v>
      </c>
      <c r="U84" s="3">
        <v>26.952354579357937</v>
      </c>
      <c r="V84" s="3">
        <v>45.835034327236833</v>
      </c>
      <c r="W84" s="3">
        <v>24.871657973649942</v>
      </c>
      <c r="X84" s="3">
        <v>20.963376353586892</v>
      </c>
    </row>
    <row r="85" spans="1:24">
      <c r="A85">
        <f t="shared" si="12"/>
        <v>77</v>
      </c>
      <c r="B85">
        <f t="shared" si="18"/>
        <v>7700</v>
      </c>
      <c r="C85" s="3">
        <f t="shared" si="13"/>
        <v>237.95</v>
      </c>
      <c r="D85" s="6">
        <f t="shared" si="19"/>
        <v>4.0846508596474616E-5</v>
      </c>
      <c r="E85" s="1">
        <f t="shared" si="14"/>
        <v>0.99397295268695818</v>
      </c>
      <c r="F85" s="1">
        <f t="shared" si="20"/>
        <v>6.0270473130418223E-3</v>
      </c>
      <c r="G85" s="7">
        <f t="shared" si="15"/>
        <v>66.127306230939581</v>
      </c>
      <c r="H85" s="3">
        <f t="shared" si="21"/>
        <v>7.4805014950142388</v>
      </c>
      <c r="I85" s="7">
        <f t="shared" si="16"/>
        <v>58.646804735925343</v>
      </c>
      <c r="J85" s="7"/>
      <c r="K85" s="7"/>
      <c r="L85" s="3">
        <f t="shared" si="17"/>
        <v>7.7</v>
      </c>
      <c r="M85" s="3">
        <v>66.127306230939581</v>
      </c>
      <c r="N85" s="3">
        <v>7.4805014950142388</v>
      </c>
      <c r="O85" s="3">
        <v>58.646804735925343</v>
      </c>
      <c r="P85" s="3">
        <v>53.666996038107371</v>
      </c>
      <c r="Q85" s="3">
        <v>17.458672366816398</v>
      </c>
      <c r="R85" s="3">
        <v>36.20832367129097</v>
      </c>
      <c r="S85" s="3">
        <v>49.020252680490117</v>
      </c>
      <c r="T85" s="3">
        <v>22.114067912891549</v>
      </c>
      <c r="U85" s="3">
        <v>26.906184767598567</v>
      </c>
      <c r="V85" s="3">
        <v>46.195548354548791</v>
      </c>
      <c r="W85" s="3">
        <v>25.280690241468218</v>
      </c>
      <c r="X85" s="3">
        <v>20.914858113080573</v>
      </c>
    </row>
    <row r="86" spans="1:24">
      <c r="A86">
        <f t="shared" si="12"/>
        <v>76</v>
      </c>
      <c r="B86">
        <f t="shared" si="18"/>
        <v>7600</v>
      </c>
      <c r="C86" s="3">
        <f t="shared" si="13"/>
        <v>238.6</v>
      </c>
      <c r="D86" s="6">
        <f t="shared" si="19"/>
        <v>4.1324240124888302E-5</v>
      </c>
      <c r="E86" s="1">
        <f t="shared" si="14"/>
        <v>0.99390267704313384</v>
      </c>
      <c r="F86" s="1">
        <f t="shared" si="20"/>
        <v>6.097322956866158E-3</v>
      </c>
      <c r="G86" s="7">
        <f t="shared" si="15"/>
        <v>66.307837566398135</v>
      </c>
      <c r="H86" s="3">
        <f t="shared" si="21"/>
        <v>7.6589864130831415</v>
      </c>
      <c r="I86" s="7">
        <f t="shared" si="16"/>
        <v>58.648851153314993</v>
      </c>
      <c r="J86" s="7"/>
      <c r="K86" s="7"/>
      <c r="L86" s="3">
        <f t="shared" si="17"/>
        <v>7.6</v>
      </c>
      <c r="M86" s="3">
        <v>66.307837566398135</v>
      </c>
      <c r="N86" s="3">
        <v>7.6589864130831415</v>
      </c>
      <c r="O86" s="3">
        <v>58.648851153314993</v>
      </c>
      <c r="P86" s="3">
        <v>53.983840774862884</v>
      </c>
      <c r="Q86" s="3">
        <v>17.809459148976501</v>
      </c>
      <c r="R86" s="3">
        <v>36.174381625886383</v>
      </c>
      <c r="S86" s="3">
        <v>49.369543641912259</v>
      </c>
      <c r="T86" s="3">
        <v>22.511470745842249</v>
      </c>
      <c r="U86" s="3">
        <v>26.858072896070009</v>
      </c>
      <c r="V86" s="3">
        <v>46.559059573756045</v>
      </c>
      <c r="W86" s="3">
        <v>25.694052782035289</v>
      </c>
      <c r="X86" s="3">
        <v>20.865006791720756</v>
      </c>
    </row>
    <row r="87" spans="1:24">
      <c r="A87">
        <f t="shared" si="12"/>
        <v>75</v>
      </c>
      <c r="B87">
        <f t="shared" si="18"/>
        <v>7500</v>
      </c>
      <c r="C87" s="3">
        <f t="shared" si="13"/>
        <v>239.25</v>
      </c>
      <c r="D87" s="6">
        <f t="shared" si="19"/>
        <v>4.1807559093234614E-5</v>
      </c>
      <c r="E87" s="1">
        <f t="shared" si="14"/>
        <v>0.99383158452738818</v>
      </c>
      <c r="F87" s="1">
        <f t="shared" si="20"/>
        <v>6.1684154726118212E-3</v>
      </c>
      <c r="G87" s="7">
        <f t="shared" si="15"/>
        <v>66.489147419779883</v>
      </c>
      <c r="H87" s="3">
        <f t="shared" si="21"/>
        <v>7.8409319661403565</v>
      </c>
      <c r="I87" s="7">
        <f t="shared" si="16"/>
        <v>58.648215453639523</v>
      </c>
      <c r="J87" s="7"/>
      <c r="K87" s="7"/>
      <c r="L87" s="3">
        <f t="shared" si="17"/>
        <v>7.5</v>
      </c>
      <c r="M87" s="3">
        <v>66.489147419779883</v>
      </c>
      <c r="N87" s="3">
        <v>7.8409319661403565</v>
      </c>
      <c r="O87" s="3">
        <v>58.648215453639523</v>
      </c>
      <c r="P87" s="3">
        <v>54.302906617949368</v>
      </c>
      <c r="Q87" s="3">
        <v>18.165255058822762</v>
      </c>
      <c r="R87" s="3">
        <v>36.13765155912661</v>
      </c>
      <c r="S87" s="3">
        <v>49.721593070736496</v>
      </c>
      <c r="T87" s="3">
        <v>22.913587055193215</v>
      </c>
      <c r="U87" s="3">
        <v>26.808006015543281</v>
      </c>
      <c r="V87" s="3">
        <v>46.925579503512537</v>
      </c>
      <c r="W87" s="3">
        <v>26.111751559208411</v>
      </c>
      <c r="X87" s="3">
        <v>20.813827944304126</v>
      </c>
    </row>
    <row r="88" spans="1:24">
      <c r="A88">
        <f t="shared" si="12"/>
        <v>74</v>
      </c>
      <c r="B88">
        <f t="shared" si="18"/>
        <v>7400</v>
      </c>
      <c r="C88" s="3">
        <f t="shared" si="13"/>
        <v>239.9</v>
      </c>
      <c r="D88" s="6">
        <f t="shared" si="19"/>
        <v>4.2296530850947594E-5</v>
      </c>
      <c r="E88" s="1">
        <f t="shared" si="14"/>
        <v>0.99375966570436369</v>
      </c>
      <c r="F88" s="1">
        <f t="shared" si="20"/>
        <v>6.2403342956363073E-3</v>
      </c>
      <c r="G88" s="7">
        <f t="shared" si="15"/>
        <v>66.671213803229335</v>
      </c>
      <c r="H88" s="3">
        <f t="shared" si="21"/>
        <v>8.0263934530278824</v>
      </c>
      <c r="I88" s="7">
        <f t="shared" si="16"/>
        <v>58.644820350201456</v>
      </c>
      <c r="J88" s="7"/>
      <c r="K88" s="7"/>
      <c r="L88" s="3">
        <f t="shared" si="17"/>
        <v>7.4</v>
      </c>
      <c r="M88" s="3">
        <v>66.671213803229335</v>
      </c>
      <c r="N88" s="3">
        <v>8.0263934530278824</v>
      </c>
      <c r="O88" s="3">
        <v>58.644820350201456</v>
      </c>
      <c r="P88" s="3">
        <v>54.62418254815362</v>
      </c>
      <c r="Q88" s="3">
        <v>18.526096667630508</v>
      </c>
      <c r="R88" s="3">
        <v>36.098085880523115</v>
      </c>
      <c r="S88" s="3">
        <v>50.0764034085718</v>
      </c>
      <c r="T88" s="3">
        <v>23.320432432957816</v>
      </c>
      <c r="U88" s="3">
        <v>26.755970975613984</v>
      </c>
      <c r="V88" s="3">
        <v>47.295119170584798</v>
      </c>
      <c r="W88" s="3">
        <v>26.533792078556765</v>
      </c>
      <c r="X88" s="3">
        <v>20.761327092028033</v>
      </c>
    </row>
    <row r="89" spans="1:24">
      <c r="A89">
        <f t="shared" si="12"/>
        <v>73</v>
      </c>
      <c r="B89">
        <f t="shared" si="18"/>
        <v>7300</v>
      </c>
      <c r="C89" s="3">
        <f t="shared" si="13"/>
        <v>240.55</v>
      </c>
      <c r="D89" s="6">
        <f t="shared" si="19"/>
        <v>4.2791221511773473E-5</v>
      </c>
      <c r="E89" s="1">
        <f t="shared" si="14"/>
        <v>0.9936869110311265</v>
      </c>
      <c r="F89" s="1">
        <f t="shared" si="20"/>
        <v>6.3130889688735037E-3</v>
      </c>
      <c r="G89" s="7">
        <f t="shared" si="15"/>
        <v>66.854013674014638</v>
      </c>
      <c r="H89" s="3">
        <f t="shared" si="21"/>
        <v>8.2154267396573442</v>
      </c>
      <c r="I89" s="7">
        <f t="shared" si="16"/>
        <v>58.638586934357292</v>
      </c>
      <c r="J89" s="7"/>
      <c r="K89" s="7"/>
      <c r="L89" s="3">
        <f t="shared" si="17"/>
        <v>7.3</v>
      </c>
      <c r="M89" s="3">
        <v>66.854013674014638</v>
      </c>
      <c r="N89" s="3">
        <v>8.2154267396573442</v>
      </c>
      <c r="O89" s="3">
        <v>58.638586934357292</v>
      </c>
      <c r="P89" s="3">
        <v>54.947656200129138</v>
      </c>
      <c r="Q89" s="3">
        <v>18.892019986072611</v>
      </c>
      <c r="R89" s="3">
        <v>36.055636214056527</v>
      </c>
      <c r="S89" s="3">
        <v>50.43397616203238</v>
      </c>
      <c r="T89" s="3">
        <v>23.732021795169093</v>
      </c>
      <c r="U89" s="3">
        <v>26.701954366863287</v>
      </c>
      <c r="V89" s="3">
        <v>47.667689068752715</v>
      </c>
      <c r="W89" s="3">
        <v>26.960179400099133</v>
      </c>
      <c r="X89" s="3">
        <v>20.707509668653582</v>
      </c>
    </row>
    <row r="90" spans="1:24">
      <c r="A90">
        <f t="shared" si="12"/>
        <v>72</v>
      </c>
      <c r="B90">
        <f t="shared" si="18"/>
        <v>7200</v>
      </c>
      <c r="C90" s="3">
        <f t="shared" si="13"/>
        <v>241.2</v>
      </c>
      <c r="D90" s="6">
        <f t="shared" si="19"/>
        <v>4.3291697962709902E-5</v>
      </c>
      <c r="E90" s="1">
        <f t="shared" si="14"/>
        <v>0.99361331085597249</v>
      </c>
      <c r="F90" s="1">
        <f t="shared" si="20"/>
        <v>6.3866891440275131E-3</v>
      </c>
      <c r="G90" s="7">
        <f t="shared" si="15"/>
        <v>67.03752289772325</v>
      </c>
      <c r="H90" s="3">
        <f t="shared" si="21"/>
        <v>8.4080882556479501</v>
      </c>
      <c r="I90" s="7">
        <f t="shared" si="16"/>
        <v>58.629434642075296</v>
      </c>
      <c r="J90" s="7"/>
      <c r="K90" s="7"/>
      <c r="L90" s="3">
        <f t="shared" si="17"/>
        <v>7.2</v>
      </c>
      <c r="M90" s="3">
        <v>67.03752289772325</v>
      </c>
      <c r="N90" s="3">
        <v>8.4080882556479501</v>
      </c>
      <c r="O90" s="3">
        <v>58.629434642075296</v>
      </c>
      <c r="P90" s="3">
        <v>55.273313789562295</v>
      </c>
      <c r="Q90" s="3">
        <v>19.263060445359173</v>
      </c>
      <c r="R90" s="3">
        <v>36.010253344203122</v>
      </c>
      <c r="S90" s="3">
        <v>50.794311839177666</v>
      </c>
      <c r="T90" s="3">
        <v>24.148369381087086</v>
      </c>
      <c r="U90" s="3">
        <v>26.64594245809058</v>
      </c>
      <c r="V90" s="3">
        <v>48.043299114337415</v>
      </c>
      <c r="W90" s="3">
        <v>27.390918151690784</v>
      </c>
      <c r="X90" s="3">
        <v>20.652380962646632</v>
      </c>
    </row>
    <row r="91" spans="1:24">
      <c r="A91">
        <f t="shared" si="12"/>
        <v>71</v>
      </c>
      <c r="B91">
        <f t="shared" si="18"/>
        <v>7100</v>
      </c>
      <c r="C91" s="3">
        <f t="shared" si="13"/>
        <v>241.85</v>
      </c>
      <c r="D91" s="6">
        <f t="shared" si="19"/>
        <v>4.3798027873049751E-5</v>
      </c>
      <c r="E91" s="1">
        <f t="shared" si="14"/>
        <v>0.99353885541722198</v>
      </c>
      <c r="F91" s="1">
        <f t="shared" si="20"/>
        <v>6.4611445827780223E-3</v>
      </c>
      <c r="G91" s="7">
        <f t="shared" si="15"/>
        <v>67.221716210123006</v>
      </c>
      <c r="H91" s="3">
        <f t="shared" si="21"/>
        <v>8.604434990615049</v>
      </c>
      <c r="I91" s="7">
        <f t="shared" si="16"/>
        <v>58.617281219507959</v>
      </c>
      <c r="J91" s="7"/>
      <c r="K91" s="7"/>
      <c r="L91" s="3">
        <f t="shared" si="17"/>
        <v>7.1</v>
      </c>
      <c r="M91" s="3">
        <v>67.221716210123006</v>
      </c>
      <c r="N91" s="3">
        <v>8.604434990615049</v>
      </c>
      <c r="O91" s="3">
        <v>58.617281219507959</v>
      </c>
      <c r="P91" s="3">
        <v>55.601140036166164</v>
      </c>
      <c r="Q91" s="3">
        <v>19.639252878598992</v>
      </c>
      <c r="R91" s="3">
        <v>35.961887157567176</v>
      </c>
      <c r="S91" s="3">
        <v>51.15740988147531</v>
      </c>
      <c r="T91" s="3">
        <v>24.569488753191564</v>
      </c>
      <c r="U91" s="3">
        <v>26.587921128283746</v>
      </c>
      <c r="V91" s="3">
        <v>48.421958598052456</v>
      </c>
      <c r="W91" s="3">
        <v>27.82601254304247</v>
      </c>
      <c r="X91" s="3">
        <v>20.595946055009986</v>
      </c>
    </row>
    <row r="92" spans="1:24">
      <c r="A92">
        <f t="shared" si="12"/>
        <v>70</v>
      </c>
      <c r="B92">
        <f t="shared" si="18"/>
        <v>7000</v>
      </c>
      <c r="C92" s="3">
        <f t="shared" si="13"/>
        <v>242.5</v>
      </c>
      <c r="D92" s="6">
        <f t="shared" si="19"/>
        <v>4.4310279703530635E-5</v>
      </c>
      <c r="E92" s="1">
        <f t="shared" si="14"/>
        <v>0.99346353484200112</v>
      </c>
      <c r="F92" s="1">
        <f t="shared" si="20"/>
        <v>6.5364651579988831E-3</v>
      </c>
      <c r="G92" s="7">
        <f t="shared" si="15"/>
        <v>67.406567177634841</v>
      </c>
      <c r="H92" s="3">
        <f t="shared" si="21"/>
        <v>8.8045244901007074</v>
      </c>
      <c r="I92" s="7">
        <f t="shared" si="16"/>
        <v>58.602042687534137</v>
      </c>
      <c r="J92" s="7"/>
      <c r="K92" s="7"/>
      <c r="L92" s="3">
        <f t="shared" si="17"/>
        <v>7</v>
      </c>
      <c r="M92" s="3">
        <v>67.406567177634841</v>
      </c>
      <c r="N92" s="3">
        <v>8.8045244901007074</v>
      </c>
      <c r="O92" s="3">
        <v>58.602042687534137</v>
      </c>
      <c r="P92" s="3">
        <v>55.931118082237042</v>
      </c>
      <c r="Q92" s="3">
        <v>20.020631502409888</v>
      </c>
      <c r="R92" s="3">
        <v>35.91048657982715</v>
      </c>
      <c r="S92" s="3">
        <v>51.523268590939949</v>
      </c>
      <c r="T92" s="3">
        <v>24.995392797972674</v>
      </c>
      <c r="U92" s="3">
        <v>26.527875792967276</v>
      </c>
      <c r="V92" s="3">
        <v>48.803676132845162</v>
      </c>
      <c r="W92" s="3">
        <v>28.265466380352663</v>
      </c>
      <c r="X92" s="3">
        <v>20.538209752492499</v>
      </c>
    </row>
    <row r="93" spans="1:24">
      <c r="A93">
        <f t="shared" si="12"/>
        <v>69</v>
      </c>
      <c r="B93">
        <f t="shared" si="18"/>
        <v>6900</v>
      </c>
      <c r="C93" s="3">
        <f t="shared" si="13"/>
        <v>243.15</v>
      </c>
      <c r="D93" s="6">
        <f t="shared" si="19"/>
        <v>4.4828522715591472E-5</v>
      </c>
      <c r="E93" s="1">
        <f t="shared" si="14"/>
        <v>0.99338733914501109</v>
      </c>
      <c r="F93" s="1">
        <f t="shared" si="20"/>
        <v>6.6126608549889054E-3</v>
      </c>
      <c r="G93" s="7">
        <f t="shared" si="15"/>
        <v>67.59204815636059</v>
      </c>
      <c r="H93" s="3">
        <f t="shared" si="21"/>
        <v>9.008414851137724</v>
      </c>
      <c r="I93" s="7">
        <f t="shared" si="16"/>
        <v>58.583633305222868</v>
      </c>
      <c r="J93" s="7"/>
      <c r="K93" s="7"/>
      <c r="L93" s="3">
        <f t="shared" si="17"/>
        <v>6.9</v>
      </c>
      <c r="M93" s="3">
        <v>67.59204815636059</v>
      </c>
      <c r="N93" s="3">
        <v>9.008414851137724</v>
      </c>
      <c r="O93" s="3">
        <v>58.583633305222868</v>
      </c>
      <c r="P93" s="3">
        <v>56.26322940649041</v>
      </c>
      <c r="Q93" s="3">
        <v>20.40722989880544</v>
      </c>
      <c r="R93" s="3">
        <v>35.85599950768497</v>
      </c>
      <c r="S93" s="3">
        <v>51.891885052071324</v>
      </c>
      <c r="T93" s="3">
        <v>25.42609372753088</v>
      </c>
      <c r="U93" s="3">
        <v>26.465791324540444</v>
      </c>
      <c r="V93" s="3">
        <v>49.188459597362133</v>
      </c>
      <c r="W93" s="3">
        <v>28.709283081532707</v>
      </c>
      <c r="X93" s="3">
        <v>20.479176515829426</v>
      </c>
    </row>
    <row r="94" spans="1:24">
      <c r="A94">
        <f t="shared" si="12"/>
        <v>68</v>
      </c>
      <c r="B94">
        <f t="shared" si="18"/>
        <v>6800</v>
      </c>
      <c r="C94" s="3">
        <f t="shared" si="13"/>
        <v>243.8</v>
      </c>
      <c r="D94" s="6">
        <f t="shared" si="19"/>
        <v>4.5352826980737289E-5</v>
      </c>
      <c r="E94" s="1">
        <f t="shared" si="14"/>
        <v>0.99331025822728436</v>
      </c>
      <c r="F94" s="1">
        <f t="shared" si="20"/>
        <v>6.6897417727156405E-3</v>
      </c>
      <c r="G94" s="7">
        <f t="shared" si="15"/>
        <v>67.778130249607017</v>
      </c>
      <c r="H94" s="3">
        <f t="shared" si="21"/>
        <v>9.2161647174384775</v>
      </c>
      <c r="I94" s="7">
        <f t="shared" si="16"/>
        <v>58.561965532168543</v>
      </c>
      <c r="J94" s="7"/>
      <c r="K94" s="7"/>
      <c r="L94" s="3">
        <f t="shared" si="17"/>
        <v>6.8</v>
      </c>
      <c r="M94" s="3">
        <v>67.778130249607017</v>
      </c>
      <c r="N94" s="3">
        <v>9.2161647174384775</v>
      </c>
      <c r="O94" s="3">
        <v>58.561965532168543</v>
      </c>
      <c r="P94" s="3">
        <v>56.597453732873305</v>
      </c>
      <c r="Q94" s="3">
        <v>20.79908099738611</v>
      </c>
      <c r="R94" s="3">
        <v>35.798372735487192</v>
      </c>
      <c r="S94" s="3">
        <v>52.263255048183403</v>
      </c>
      <c r="T94" s="3">
        <v>25.861603081996265</v>
      </c>
      <c r="U94" s="3">
        <v>26.401651966187138</v>
      </c>
      <c r="V94" s="3">
        <v>49.576316074637035</v>
      </c>
      <c r="W94" s="3">
        <v>29.157465692003001</v>
      </c>
      <c r="X94" s="3">
        <v>20.418850382634034</v>
      </c>
    </row>
    <row r="95" spans="1:24">
      <c r="A95">
        <f t="shared" si="12"/>
        <v>67</v>
      </c>
      <c r="B95">
        <f t="shared" si="18"/>
        <v>6700</v>
      </c>
      <c r="C95" s="3">
        <f t="shared" si="13"/>
        <v>244.45</v>
      </c>
      <c r="D95" s="6">
        <f t="shared" si="19"/>
        <v>4.5883263390013624E-5</v>
      </c>
      <c r="E95" s="1">
        <f t="shared" si="14"/>
        <v>0.99323228187492774</v>
      </c>
      <c r="F95" s="1">
        <f t="shared" si="20"/>
        <v>6.767718125072264E-3</v>
      </c>
      <c r="G95" s="7">
        <f t="shared" si="15"/>
        <v>67.964783263844353</v>
      </c>
      <c r="H95" s="3">
        <f t="shared" si="21"/>
        <v>9.4278332742000472</v>
      </c>
      <c r="I95" s="7">
        <f t="shared" si="16"/>
        <v>58.536949989644306</v>
      </c>
      <c r="J95" s="7"/>
      <c r="K95" s="7"/>
      <c r="L95" s="3">
        <f t="shared" si="17"/>
        <v>6.7</v>
      </c>
      <c r="M95" s="3">
        <v>67.964783263844353</v>
      </c>
      <c r="N95" s="3">
        <v>9.4278332742000472</v>
      </c>
      <c r="O95" s="3">
        <v>58.536949989644306</v>
      </c>
      <c r="P95" s="3">
        <v>56.933768934028791</v>
      </c>
      <c r="Q95" s="3">
        <v>21.196217057863045</v>
      </c>
      <c r="R95" s="3">
        <v>35.737551876165746</v>
      </c>
      <c r="S95" s="3">
        <v>52.637372971681529</v>
      </c>
      <c r="T95" s="3">
        <v>26.301931732776044</v>
      </c>
      <c r="U95" s="3">
        <v>26.335441238905485</v>
      </c>
      <c r="V95" s="3">
        <v>49.967251785559029</v>
      </c>
      <c r="W95" s="3">
        <v>29.610016901036737</v>
      </c>
      <c r="X95" s="3">
        <v>20.357234884522292</v>
      </c>
    </row>
    <row r="96" spans="1:24">
      <c r="A96">
        <f t="shared" si="12"/>
        <v>66</v>
      </c>
      <c r="B96">
        <f t="shared" si="18"/>
        <v>6600</v>
      </c>
      <c r="C96" s="3">
        <f t="shared" si="13"/>
        <v>245.1</v>
      </c>
      <c r="D96" s="6">
        <f t="shared" si="19"/>
        <v>4.6419903663591639E-5</v>
      </c>
      <c r="E96" s="1">
        <f t="shared" si="14"/>
        <v>0.99315339975785311</v>
      </c>
      <c r="F96" s="1">
        <f t="shared" si="20"/>
        <v>6.8466002421468941E-3</v>
      </c>
      <c r="G96" s="7">
        <f t="shared" si="15"/>
        <v>68.151975663035131</v>
      </c>
      <c r="H96" s="3">
        <f t="shared" si="21"/>
        <v>9.6434802425170343</v>
      </c>
      <c r="I96" s="7">
        <f t="shared" si="16"/>
        <v>58.508495420518095</v>
      </c>
      <c r="J96" s="7"/>
      <c r="K96" s="7"/>
      <c r="L96" s="3">
        <f t="shared" si="17"/>
        <v>6.6</v>
      </c>
      <c r="M96" s="3">
        <v>68.151975663035131</v>
      </c>
      <c r="N96" s="3">
        <v>9.6434802425170343</v>
      </c>
      <c r="O96" s="3">
        <v>58.508495420518095</v>
      </c>
      <c r="P96" s="3">
        <v>57.272150929065447</v>
      </c>
      <c r="Q96" s="3">
        <v>21.598669652943197</v>
      </c>
      <c r="R96" s="3">
        <v>35.673481276122246</v>
      </c>
      <c r="S96" s="3">
        <v>53.014231727806475</v>
      </c>
      <c r="T96" s="3">
        <v>26.747089886637678</v>
      </c>
      <c r="U96" s="3">
        <v>26.267141841168797</v>
      </c>
      <c r="V96" s="3">
        <v>50.361272016636022</v>
      </c>
      <c r="W96" s="3">
        <v>30.066939058626289</v>
      </c>
      <c r="X96" s="3">
        <v>20.294332958009733</v>
      </c>
    </row>
    <row r="97" spans="1:24">
      <c r="A97">
        <f t="shared" si="12"/>
        <v>65</v>
      </c>
      <c r="B97">
        <f t="shared" si="18"/>
        <v>6500</v>
      </c>
      <c r="C97" s="3">
        <f t="shared" si="13"/>
        <v>245.75</v>
      </c>
      <c r="D97" s="6">
        <f t="shared" si="19"/>
        <v>4.6962820360465406E-5</v>
      </c>
      <c r="E97" s="1">
        <f t="shared" si="14"/>
        <v>0.99307360142849443</v>
      </c>
      <c r="F97" s="1">
        <f t="shared" si="20"/>
        <v>6.9263985715055654E-3</v>
      </c>
      <c r="G97" s="7">
        <f t="shared" si="15"/>
        <v>68.339674521265621</v>
      </c>
      <c r="H97" s="3">
        <f t="shared" si="21"/>
        <v>9.8631658733935961</v>
      </c>
      <c r="I97" s="7">
        <f t="shared" si="16"/>
        <v>58.476508647872024</v>
      </c>
      <c r="J97" s="7"/>
      <c r="K97" s="7"/>
      <c r="L97" s="3">
        <f t="shared" si="17"/>
        <v>6.5</v>
      </c>
      <c r="M97" s="3">
        <v>68.339674521265621</v>
      </c>
      <c r="N97" s="3">
        <v>9.8631658733935961</v>
      </c>
      <c r="O97" s="3">
        <v>58.476508647872024</v>
      </c>
      <c r="P97" s="3">
        <v>57.6125735752602</v>
      </c>
      <c r="Q97" s="3">
        <v>22.006469651604704</v>
      </c>
      <c r="R97" s="3">
        <v>35.606103923655496</v>
      </c>
      <c r="S97" s="3">
        <v>53.393822631323133</v>
      </c>
      <c r="T97" s="3">
        <v>27.197087090633616</v>
      </c>
      <c r="U97" s="3">
        <v>26.196735540689517</v>
      </c>
      <c r="V97" s="3">
        <v>50.758381041518234</v>
      </c>
      <c r="W97" s="3">
        <v>30.528234192845865</v>
      </c>
      <c r="X97" s="3">
        <v>20.230146848672369</v>
      </c>
    </row>
    <row r="98" spans="1:24">
      <c r="A98">
        <f t="shared" si="12"/>
        <v>64</v>
      </c>
      <c r="B98">
        <f t="shared" si="18"/>
        <v>6400</v>
      </c>
      <c r="C98" s="3">
        <f t="shared" si="13"/>
        <v>246.4</v>
      </c>
      <c r="D98" s="6">
        <f t="shared" si="19"/>
        <v>4.7512086888262564E-5</v>
      </c>
      <c r="E98" s="1">
        <f t="shared" si="14"/>
        <v>0.99299287632051148</v>
      </c>
      <c r="F98" s="1">
        <f t="shared" si="20"/>
        <v>7.007123679488525E-3</v>
      </c>
      <c r="G98" s="7">
        <f t="shared" si="15"/>
        <v>68.527845473609716</v>
      </c>
      <c r="H98" s="3">
        <f t="shared" si="21"/>
        <v>10.086950941346208</v>
      </c>
      <c r="I98" s="7">
        <f t="shared" si="16"/>
        <v>58.440894532263506</v>
      </c>
      <c r="J98" s="7"/>
      <c r="K98" s="7"/>
      <c r="L98" s="3">
        <f t="shared" si="17"/>
        <v>6.4</v>
      </c>
      <c r="M98" s="3">
        <v>68.527845473609716</v>
      </c>
      <c r="N98" s="3">
        <v>10.086950941346208</v>
      </c>
      <c r="O98" s="3">
        <v>58.440894532263506</v>
      </c>
      <c r="P98" s="3">
        <v>57.955008553296246</v>
      </c>
      <c r="Q98" s="3">
        <v>22.419647202791669</v>
      </c>
      <c r="R98" s="3">
        <v>35.535361350504573</v>
      </c>
      <c r="S98" s="3">
        <v>53.776135295586016</v>
      </c>
      <c r="T98" s="3">
        <v>27.651932237872217</v>
      </c>
      <c r="U98" s="3">
        <v>26.1242030577138</v>
      </c>
      <c r="V98" s="3">
        <v>51.158582035693627</v>
      </c>
      <c r="W98" s="3">
        <v>30.993904027682657</v>
      </c>
      <c r="X98" s="3">
        <v>20.16467800801097</v>
      </c>
    </row>
    <row r="99" spans="1:24">
      <c r="A99">
        <f t="shared" si="12"/>
        <v>63</v>
      </c>
      <c r="B99">
        <f t="shared" si="18"/>
        <v>6300</v>
      </c>
      <c r="C99" s="3">
        <f t="shared" si="13"/>
        <v>247.05</v>
      </c>
      <c r="D99" s="6">
        <f t="shared" si="19"/>
        <v>4.8067777513169793E-5</v>
      </c>
      <c r="E99" s="1">
        <f t="shared" si="14"/>
        <v>0.99291121374748115</v>
      </c>
      <c r="F99" s="1">
        <f t="shared" si="20"/>
        <v>7.0887862525188527E-3</v>
      </c>
      <c r="G99" s="7">
        <f t="shared" si="15"/>
        <v>68.716452665151351</v>
      </c>
      <c r="H99" s="3">
        <f t="shared" si="21"/>
        <v>10.314896737588734</v>
      </c>
      <c r="I99" s="7">
        <f t="shared" si="16"/>
        <v>58.401555927562619</v>
      </c>
      <c r="J99" s="7"/>
      <c r="K99" s="7"/>
      <c r="L99" s="3">
        <f t="shared" si="17"/>
        <v>6.3</v>
      </c>
      <c r="M99" s="3">
        <v>68.716452665151351</v>
      </c>
      <c r="N99" s="3">
        <v>10.314896737588734</v>
      </c>
      <c r="O99" s="3">
        <v>58.401555927562619</v>
      </c>
      <c r="P99" s="3">
        <v>58.299425245609484</v>
      </c>
      <c r="Q99" s="3">
        <v>22.838231719557719</v>
      </c>
      <c r="R99" s="3">
        <v>35.461193526051765</v>
      </c>
      <c r="S99" s="3">
        <v>54.161157513364401</v>
      </c>
      <c r="T99" s="3">
        <v>28.111633574137887</v>
      </c>
      <c r="U99" s="3">
        <v>26.049523939226514</v>
      </c>
      <c r="V99" s="3">
        <v>51.561876983706902</v>
      </c>
      <c r="W99" s="3">
        <v>31.463950001307321</v>
      </c>
      <c r="X99" s="3">
        <v>20.097926982399581</v>
      </c>
    </row>
    <row r="100" spans="1:24">
      <c r="A100">
        <f t="shared" si="12"/>
        <v>62</v>
      </c>
      <c r="B100">
        <f t="shared" si="18"/>
        <v>6200</v>
      </c>
      <c r="C100" s="3">
        <f t="shared" si="13"/>
        <v>247.7</v>
      </c>
      <c r="D100" s="6">
        <f t="shared" si="19"/>
        <v>4.8629967369974291E-5</v>
      </c>
      <c r="E100" s="1">
        <f t="shared" si="14"/>
        <v>0.99282860290157404</v>
      </c>
      <c r="F100" s="1">
        <f t="shared" si="20"/>
        <v>7.1713970984259579E-3</v>
      </c>
      <c r="G100" s="7">
        <f t="shared" si="15"/>
        <v>68.905458698088495</v>
      </c>
      <c r="H100" s="3">
        <f t="shared" si="21"/>
        <v>10.547065062791487</v>
      </c>
      <c r="I100" s="7">
        <f t="shared" si="16"/>
        <v>58.358393635297006</v>
      </c>
      <c r="J100" s="7"/>
      <c r="K100" s="7"/>
      <c r="L100" s="3">
        <f t="shared" si="17"/>
        <v>6.2</v>
      </c>
      <c r="M100" s="3">
        <v>68.905458698088495</v>
      </c>
      <c r="N100" s="3">
        <v>10.547065062791487</v>
      </c>
      <c r="O100" s="3">
        <v>58.358393635297006</v>
      </c>
      <c r="P100" s="3">
        <v>58.645790607386061</v>
      </c>
      <c r="Q100" s="3">
        <v>23.262251863687833</v>
      </c>
      <c r="R100" s="3">
        <v>35.383538743698224</v>
      </c>
      <c r="S100" s="3">
        <v>54.548875128755967</v>
      </c>
      <c r="T100" s="3">
        <v>28.576198705361865</v>
      </c>
      <c r="U100" s="3">
        <v>25.972676423394102</v>
      </c>
      <c r="V100" s="3">
        <v>51.968266578187396</v>
      </c>
      <c r="W100" s="3">
        <v>31.938373284753339</v>
      </c>
      <c r="X100" s="3">
        <v>20.029893293434057</v>
      </c>
    </row>
    <row r="101" spans="1:24">
      <c r="A101">
        <f t="shared" si="12"/>
        <v>61</v>
      </c>
      <c r="B101">
        <f t="shared" si="18"/>
        <v>6100</v>
      </c>
      <c r="C101" s="3">
        <f t="shared" si="13"/>
        <v>248.35</v>
      </c>
      <c r="D101" s="6">
        <f t="shared" si="19"/>
        <v>4.9198732472222719E-5</v>
      </c>
      <c r="E101" s="1">
        <f t="shared" si="14"/>
        <v>0.99274503285221827</v>
      </c>
      <c r="F101" s="1">
        <f t="shared" si="20"/>
        <v>7.2549671477817324E-3</v>
      </c>
      <c r="G101" s="7">
        <f t="shared" si="15"/>
        <v>69.094824576837823</v>
      </c>
      <c r="H101" s="3">
        <f t="shared" si="21"/>
        <v>10.783518219406012</v>
      </c>
      <c r="I101" s="7">
        <f t="shared" si="16"/>
        <v>58.31130635743181</v>
      </c>
      <c r="J101" s="7"/>
      <c r="K101" s="7"/>
      <c r="L101" s="3">
        <f t="shared" si="17"/>
        <v>6.1</v>
      </c>
      <c r="M101" s="3">
        <v>69.094824576837823</v>
      </c>
      <c r="N101" s="3">
        <v>10.783518219406012</v>
      </c>
      <c r="O101" s="3">
        <v>58.31130635743181</v>
      </c>
      <c r="P101" s="3">
        <v>58.994069029720542</v>
      </c>
      <c r="Q101" s="3">
        <v>23.691735530827991</v>
      </c>
      <c r="R101" s="3">
        <v>35.302333498892551</v>
      </c>
      <c r="S101" s="3">
        <v>54.939271899458213</v>
      </c>
      <c r="T101" s="3">
        <v>29.045634605943533</v>
      </c>
      <c r="U101" s="3">
        <v>25.893637293514679</v>
      </c>
      <c r="V101" s="3">
        <v>52.37775010989769</v>
      </c>
      <c r="W101" s="3">
        <v>32.417174800973612</v>
      </c>
      <c r="X101" s="3">
        <v>19.960575308924078</v>
      </c>
    </row>
    <row r="102" spans="1:24">
      <c r="A102">
        <f t="shared" si="12"/>
        <v>60</v>
      </c>
      <c r="B102">
        <f t="shared" si="18"/>
        <v>6000</v>
      </c>
      <c r="C102" s="3">
        <f t="shared" si="13"/>
        <v>249</v>
      </c>
      <c r="D102" s="6">
        <f t="shared" si="19"/>
        <v>4.9774149722499028E-5</v>
      </c>
      <c r="E102" s="1">
        <f t="shared" si="14"/>
        <v>0.99266049254474942</v>
      </c>
      <c r="F102" s="1">
        <f t="shared" si="20"/>
        <v>7.3395074552505823E-3</v>
      </c>
      <c r="G102" s="7">
        <f t="shared" si="15"/>
        <v>69.284509651055799</v>
      </c>
      <c r="H102" s="3">
        <f t="shared" si="21"/>
        <v>11.024319003547415</v>
      </c>
      <c r="I102" s="7">
        <f t="shared" si="16"/>
        <v>58.260190647508381</v>
      </c>
      <c r="J102" s="7"/>
      <c r="K102" s="7"/>
      <c r="L102" s="3">
        <f t="shared" si="17"/>
        <v>6</v>
      </c>
      <c r="M102" s="3">
        <v>69.284509651055799</v>
      </c>
      <c r="N102" s="3">
        <v>11.024319003547415</v>
      </c>
      <c r="O102" s="3">
        <v>58.260190647508381</v>
      </c>
      <c r="P102" s="3">
        <v>59.344222194408594</v>
      </c>
      <c r="Q102" s="3">
        <v>24.12670983615233</v>
      </c>
      <c r="R102" s="3">
        <v>35.217512358256265</v>
      </c>
      <c r="S102" s="3">
        <v>55.332329348602435</v>
      </c>
      <c r="T102" s="3">
        <v>29.519947627920409</v>
      </c>
      <c r="U102" s="3">
        <v>25.812381720682026</v>
      </c>
      <c r="V102" s="3">
        <v>52.79032534793302</v>
      </c>
      <c r="W102" s="3">
        <v>32.900355244241361</v>
      </c>
      <c r="X102" s="3">
        <v>19.88997010369166</v>
      </c>
    </row>
    <row r="103" spans="1:24">
      <c r="A103">
        <f t="shared" si="12"/>
        <v>59</v>
      </c>
      <c r="B103">
        <f t="shared" si="18"/>
        <v>5900</v>
      </c>
      <c r="C103" s="3">
        <f t="shared" si="13"/>
        <v>249.65</v>
      </c>
      <c r="D103" s="6">
        <f t="shared" si="19"/>
        <v>5.0356296922822379E-5</v>
      </c>
      <c r="E103" s="1">
        <f t="shared" si="14"/>
        <v>0.99257497079904666</v>
      </c>
      <c r="F103" s="1">
        <f t="shared" si="20"/>
        <v>7.425029200953337E-3</v>
      </c>
      <c r="G103" s="7">
        <f t="shared" si="15"/>
        <v>69.474471556487671</v>
      </c>
      <c r="H103" s="3">
        <f t="shared" si="21"/>
        <v>11.269530696426207</v>
      </c>
      <c r="I103" s="7">
        <f t="shared" si="16"/>
        <v>58.204940860061463</v>
      </c>
      <c r="J103" s="7"/>
      <c r="K103" s="7"/>
      <c r="L103" s="3">
        <f t="shared" si="17"/>
        <v>5.9</v>
      </c>
      <c r="M103" s="3">
        <v>69.474471556487671</v>
      </c>
      <c r="N103" s="3">
        <v>11.269530696426207</v>
      </c>
      <c r="O103" s="3">
        <v>58.204940860061463</v>
      </c>
      <c r="P103" s="3">
        <v>59.696208919809564</v>
      </c>
      <c r="Q103" s="3">
        <v>24.567201100597355</v>
      </c>
      <c r="R103" s="3">
        <v>35.129007819212205</v>
      </c>
      <c r="S103" s="3">
        <v>55.728026605283908</v>
      </c>
      <c r="T103" s="3">
        <v>29.999143510983348</v>
      </c>
      <c r="U103" s="3">
        <v>25.72888309430056</v>
      </c>
      <c r="V103" s="3">
        <v>53.205988409110866</v>
      </c>
      <c r="W103" s="3">
        <v>33.387915099861409</v>
      </c>
      <c r="X103" s="3">
        <v>19.818073309249456</v>
      </c>
    </row>
    <row r="104" spans="1:24">
      <c r="A104">
        <f t="shared" si="12"/>
        <v>58</v>
      </c>
      <c r="B104">
        <f t="shared" si="18"/>
        <v>5800</v>
      </c>
      <c r="C104" s="3">
        <f t="shared" si="13"/>
        <v>250.3</v>
      </c>
      <c r="D104" s="6">
        <f t="shared" si="19"/>
        <v>5.0945252785166742E-5</v>
      </c>
      <c r="E104" s="1">
        <f t="shared" si="14"/>
        <v>0.99248845630815496</v>
      </c>
      <c r="F104" s="1">
        <f t="shared" si="20"/>
        <v>7.5115436918450351E-3</v>
      </c>
      <c r="G104" s="7">
        <f t="shared" si="15"/>
        <v>69.664666153551693</v>
      </c>
      <c r="H104" s="3">
        <f t="shared" si="21"/>
        <v>11.519217055321723</v>
      </c>
      <c r="I104" s="7">
        <f t="shared" si="16"/>
        <v>58.145449098229967</v>
      </c>
      <c r="J104" s="7"/>
      <c r="K104" s="7"/>
      <c r="L104" s="3">
        <f t="shared" si="17"/>
        <v>5.8</v>
      </c>
      <c r="M104" s="3">
        <v>69.664666153551693</v>
      </c>
      <c r="N104" s="3">
        <v>11.519217055321723</v>
      </c>
      <c r="O104" s="3">
        <v>58.145449098229967</v>
      </c>
      <c r="P104" s="3">
        <v>60.049984997172764</v>
      </c>
      <c r="Q104" s="3">
        <v>25.013234837692753</v>
      </c>
      <c r="R104" s="3">
        <v>35.036750159480007</v>
      </c>
      <c r="S104" s="3">
        <v>56.126340232844043</v>
      </c>
      <c r="T104" s="3">
        <v>30.483227393331713</v>
      </c>
      <c r="U104" s="3">
        <v>25.64311283951233</v>
      </c>
      <c r="V104" s="3">
        <v>53.624733615489099</v>
      </c>
      <c r="W104" s="3">
        <v>33.879854664156838</v>
      </c>
      <c r="X104" s="3">
        <v>19.744878951332261</v>
      </c>
    </row>
    <row r="105" spans="1:24">
      <c r="A105">
        <f t="shared" si="12"/>
        <v>57</v>
      </c>
      <c r="B105">
        <f t="shared" si="18"/>
        <v>5700</v>
      </c>
      <c r="C105" s="3">
        <f t="shared" si="13"/>
        <v>250.95</v>
      </c>
      <c r="D105" s="6">
        <f t="shared" si="19"/>
        <v>5.1541096942103576E-5</v>
      </c>
      <c r="E105" s="1">
        <f t="shared" si="14"/>
        <v>0.99240093763689308</v>
      </c>
      <c r="F105" s="1">
        <f t="shared" si="20"/>
        <v>7.5990623631069232E-3</v>
      </c>
      <c r="G105" s="7">
        <f t="shared" si="15"/>
        <v>69.855047463561831</v>
      </c>
      <c r="H105" s="3">
        <f t="shared" si="21"/>
        <v>11.773442304089322</v>
      </c>
      <c r="I105" s="7">
        <f t="shared" si="16"/>
        <v>58.08160515947251</v>
      </c>
      <c r="J105" s="7"/>
      <c r="K105" s="7"/>
      <c r="L105" s="3">
        <f t="shared" si="17"/>
        <v>5.7</v>
      </c>
      <c r="M105" s="3">
        <v>69.855047463561831</v>
      </c>
      <c r="N105" s="3">
        <v>11.773442304089322</v>
      </c>
      <c r="O105" s="3">
        <v>58.08160515947251</v>
      </c>
      <c r="P105" s="3">
        <v>60.40550301677662</v>
      </c>
      <c r="Q105" s="3">
        <v>25.464835741018209</v>
      </c>
      <c r="R105" s="3">
        <v>34.940667275758415</v>
      </c>
      <c r="S105" s="3">
        <v>56.527244043875115</v>
      </c>
      <c r="T105" s="3">
        <v>30.972203823361525</v>
      </c>
      <c r="U105" s="3">
        <v>25.55504022051359</v>
      </c>
      <c r="V105" s="3">
        <v>54.046553338838976</v>
      </c>
      <c r="W105" s="3">
        <v>34.376174064695093</v>
      </c>
      <c r="X105" s="3">
        <v>19.670379274143883</v>
      </c>
    </row>
    <row r="106" spans="1:24">
      <c r="A106">
        <f t="shared" si="12"/>
        <v>56</v>
      </c>
      <c r="B106">
        <f t="shared" si="18"/>
        <v>5600</v>
      </c>
      <c r="C106" s="3">
        <f t="shared" si="13"/>
        <v>251.6</v>
      </c>
      <c r="D106" s="6">
        <f t="shared" si="19"/>
        <v>5.2143909957568835E-5</v>
      </c>
      <c r="E106" s="1">
        <f t="shared" si="14"/>
        <v>0.99231240322044789</v>
      </c>
      <c r="F106" s="1">
        <f t="shared" si="20"/>
        <v>7.6875967795521083E-3</v>
      </c>
      <c r="G106" s="7">
        <f t="shared" si="15"/>
        <v>70.045567602487196</v>
      </c>
      <c r="H106" s="3">
        <f t="shared" si="21"/>
        <v>12.032271123193718</v>
      </c>
      <c r="I106" s="7">
        <f t="shared" si="16"/>
        <v>58.01329647929348</v>
      </c>
      <c r="J106" s="7"/>
      <c r="K106" s="7"/>
      <c r="L106" s="3">
        <f t="shared" si="17"/>
        <v>5.6</v>
      </c>
      <c r="M106" s="3">
        <v>70.045567602487196</v>
      </c>
      <c r="N106" s="3">
        <v>12.032271123193718</v>
      </c>
      <c r="O106" s="3">
        <v>58.01329647929348</v>
      </c>
      <c r="P106" s="3">
        <v>60.762712183181236</v>
      </c>
      <c r="Q106" s="3">
        <v>25.922027672315359</v>
      </c>
      <c r="R106" s="3">
        <v>34.840684510865877</v>
      </c>
      <c r="S106" s="3">
        <v>56.930708900824378</v>
      </c>
      <c r="T106" s="3">
        <v>31.466076772177843</v>
      </c>
      <c r="U106" s="3">
        <v>25.464632128646535</v>
      </c>
      <c r="V106" s="3">
        <v>54.471437830774398</v>
      </c>
      <c r="W106" s="3">
        <v>34.876873280716723</v>
      </c>
      <c r="X106" s="3">
        <v>19.594564550057676</v>
      </c>
    </row>
    <row r="107" spans="1:24">
      <c r="A107">
        <f t="shared" si="12"/>
        <v>55</v>
      </c>
      <c r="B107">
        <f t="shared" si="18"/>
        <v>5500</v>
      </c>
      <c r="C107" s="3">
        <f t="shared" ref="C107:C138" si="22">IF(A107&lt;111,C$3-B107*F$3,C108)</f>
        <v>252.25</v>
      </c>
      <c r="D107" s="6">
        <f t="shared" si="19"/>
        <v>5.2753773337756118E-5</v>
      </c>
      <c r="E107" s="1">
        <f t="shared" ref="E107:E138" si="23">EXP(-I$2*D107*F$2)</f>
        <v>0.99222284136295391</v>
      </c>
      <c r="F107" s="1">
        <f t="shared" si="20"/>
        <v>7.7771586370460888E-3</v>
      </c>
      <c r="G107" s="7">
        <f t="shared" si="15"/>
        <v>70.236176712141955</v>
      </c>
      <c r="H107" s="3">
        <f t="shared" si="21"/>
        <v>12.295768639261011</v>
      </c>
      <c r="I107" s="7">
        <f t="shared" si="16"/>
        <v>57.940408072880942</v>
      </c>
      <c r="J107" s="7"/>
      <c r="K107" s="7"/>
      <c r="L107" s="3">
        <f t="shared" si="17"/>
        <v>5.5</v>
      </c>
      <c r="M107" s="3">
        <v>70.236176712141955</v>
      </c>
      <c r="N107" s="3">
        <v>12.295768639261011</v>
      </c>
      <c r="O107" s="3">
        <v>57.940408072880942</v>
      </c>
      <c r="P107" s="3">
        <v>61.12155811884282</v>
      </c>
      <c r="Q107" s="3">
        <v>26.384833650283845</v>
      </c>
      <c r="R107" s="3">
        <v>34.736724468558975</v>
      </c>
      <c r="S107" s="3">
        <v>57.336702500971796</v>
      </c>
      <c r="T107" s="3">
        <v>31.964849646920744</v>
      </c>
      <c r="U107" s="3">
        <v>25.371852854051053</v>
      </c>
      <c r="V107" s="3">
        <v>54.899375037099624</v>
      </c>
      <c r="W107" s="3">
        <v>35.38195216372921</v>
      </c>
      <c r="X107" s="3">
        <v>19.517422873370414</v>
      </c>
    </row>
    <row r="108" spans="1:24">
      <c r="A108">
        <f t="shared" si="12"/>
        <v>54</v>
      </c>
      <c r="B108">
        <f t="shared" si="18"/>
        <v>5400</v>
      </c>
      <c r="C108" s="3">
        <f t="shared" si="22"/>
        <v>252.9</v>
      </c>
      <c r="D108" s="6">
        <f t="shared" si="19"/>
        <v>5.3370769542136989E-5</v>
      </c>
      <c r="E108" s="1">
        <f t="shared" si="23"/>
        <v>0.9921322402360585</v>
      </c>
      <c r="F108" s="1">
        <f t="shared" si="20"/>
        <v>7.8677597639414953E-3</v>
      </c>
      <c r="G108" s="7">
        <f t="shared" si="15"/>
        <v>70.426822888694161</v>
      </c>
      <c r="H108" s="3">
        <f t="shared" si="21"/>
        <v>12.564000414142088</v>
      </c>
      <c r="I108" s="7">
        <f t="shared" si="16"/>
        <v>57.862822474552075</v>
      </c>
      <c r="J108" s="7"/>
      <c r="K108" s="7"/>
      <c r="L108" s="3">
        <f t="shared" si="17"/>
        <v>5.4</v>
      </c>
      <c r="M108" s="3">
        <v>70.426822888694161</v>
      </c>
      <c r="N108" s="3">
        <v>12.564000414142088</v>
      </c>
      <c r="O108" s="3">
        <v>57.862822474552075</v>
      </c>
      <c r="P108" s="3">
        <v>61.481982655281875</v>
      </c>
      <c r="Q108" s="3">
        <v>26.853275840090042</v>
      </c>
      <c r="R108" s="3">
        <v>34.628706815191833</v>
      </c>
      <c r="S108" s="3">
        <v>57.745189144442733</v>
      </c>
      <c r="T108" s="3">
        <v>32.468525304892587</v>
      </c>
      <c r="U108" s="3">
        <v>25.276663839550146</v>
      </c>
      <c r="V108" s="3">
        <v>55.330350394782727</v>
      </c>
      <c r="W108" s="3">
        <v>35.891410458227661</v>
      </c>
      <c r="X108" s="3">
        <v>19.438939936555066</v>
      </c>
    </row>
    <row r="109" spans="1:24">
      <c r="A109">
        <f t="shared" si="12"/>
        <v>53</v>
      </c>
      <c r="B109">
        <f t="shared" si="18"/>
        <v>5300</v>
      </c>
      <c r="C109" s="3">
        <f t="shared" si="22"/>
        <v>253.55</v>
      </c>
      <c r="D109" s="6">
        <f t="shared" si="19"/>
        <v>5.3994981994610348E-5</v>
      </c>
      <c r="E109" s="1">
        <f t="shared" si="23"/>
        <v>0.99204058787747329</v>
      </c>
      <c r="F109" s="1">
        <f t="shared" si="20"/>
        <v>7.95941212252671E-3</v>
      </c>
      <c r="G109" s="7">
        <f t="shared" si="15"/>
        <v>70.617452108376725</v>
      </c>
      <c r="H109" s="3">
        <f t="shared" si="21"/>
        <v>12.837032433480319</v>
      </c>
      <c r="I109" s="7">
        <f t="shared" si="16"/>
        <v>57.780419674896407</v>
      </c>
      <c r="J109" s="7"/>
      <c r="K109" s="7"/>
      <c r="L109" s="3">
        <f t="shared" si="17"/>
        <v>5.3</v>
      </c>
      <c r="M109" s="3">
        <v>70.617452108376725</v>
      </c>
      <c r="N109" s="3">
        <v>12.837032433480319</v>
      </c>
      <c r="O109" s="3">
        <v>57.780419674896407</v>
      </c>
      <c r="P109" s="3">
        <v>61.84392361093601</v>
      </c>
      <c r="Q109" s="3">
        <v>27.327375543616593</v>
      </c>
      <c r="R109" s="3">
        <v>34.51654806731942</v>
      </c>
      <c r="S109" s="3">
        <v>58.156129483792931</v>
      </c>
      <c r="T109" s="3">
        <v>32.977106068472246</v>
      </c>
      <c r="U109" s="3">
        <v>25.179023415320685</v>
      </c>
      <c r="V109" s="3">
        <v>55.764346609789115</v>
      </c>
      <c r="W109" s="3">
        <v>36.405247822503583</v>
      </c>
      <c r="X109" s="3">
        <v>19.359098787285532</v>
      </c>
    </row>
    <row r="110" spans="1:24">
      <c r="A110">
        <f t="shared" si="12"/>
        <v>52</v>
      </c>
      <c r="B110">
        <f t="shared" si="18"/>
        <v>5200</v>
      </c>
      <c r="C110" s="3">
        <f t="shared" si="22"/>
        <v>254.2</v>
      </c>
      <c r="D110" s="6">
        <f t="shared" si="19"/>
        <v>5.4626495094782169E-5</v>
      </c>
      <c r="E110" s="1">
        <f t="shared" si="23"/>
        <v>0.99194787218950975</v>
      </c>
      <c r="F110" s="1">
        <f t="shared" si="20"/>
        <v>8.0521278104902505E-3</v>
      </c>
      <c r="G110" s="7">
        <f t="shared" si="15"/>
        <v>70.808008150278027</v>
      </c>
      <c r="H110" s="3">
        <f t="shared" si="21"/>
        <v>13.114931094776702</v>
      </c>
      <c r="I110" s="7">
        <f t="shared" si="16"/>
        <v>57.693077055501327</v>
      </c>
      <c r="J110" s="7"/>
      <c r="K110" s="7"/>
      <c r="L110" s="3">
        <f t="shared" si="17"/>
        <v>5.2</v>
      </c>
      <c r="M110" s="3">
        <v>70.808008150278027</v>
      </c>
      <c r="N110" s="3">
        <v>13.114931094776702</v>
      </c>
      <c r="O110" s="3">
        <v>57.693077055501327</v>
      </c>
      <c r="P110" s="3">
        <v>62.207314554762121</v>
      </c>
      <c r="Q110" s="3">
        <v>27.807153190480513</v>
      </c>
      <c r="R110" s="3">
        <v>34.400161364281608</v>
      </c>
      <c r="S110" s="3">
        <v>58.56948025356688</v>
      </c>
      <c r="T110" s="3">
        <v>33.49059374080025</v>
      </c>
      <c r="U110" s="3">
        <v>25.07888651276663</v>
      </c>
      <c r="V110" s="3">
        <v>56.201343413816602</v>
      </c>
      <c r="W110" s="3">
        <v>36.923463849502525</v>
      </c>
      <c r="X110" s="3">
        <v>19.277879564314077</v>
      </c>
    </row>
    <row r="111" spans="1:24">
      <c r="A111">
        <f t="shared" si="12"/>
        <v>51</v>
      </c>
      <c r="B111">
        <f t="shared" si="18"/>
        <v>5100</v>
      </c>
      <c r="C111" s="3">
        <f t="shared" si="22"/>
        <v>254.85</v>
      </c>
      <c r="D111" s="6">
        <f t="shared" si="19"/>
        <v>5.5265394229377123E-5</v>
      </c>
      <c r="E111" s="1">
        <f t="shared" si="23"/>
        <v>0.99185408093760119</v>
      </c>
      <c r="F111" s="1">
        <f t="shared" si="20"/>
        <v>8.1459190623988098E-3</v>
      </c>
      <c r="G111" s="7">
        <f t="shared" si="15"/>
        <v>70.998432516083824</v>
      </c>
      <c r="H111" s="3">
        <f t="shared" si="21"/>
        <v>13.39776319494581</v>
      </c>
      <c r="I111" s="7">
        <f t="shared" si="16"/>
        <v>57.600669321138014</v>
      </c>
      <c r="J111" s="7"/>
      <c r="K111" s="7"/>
      <c r="L111" s="3">
        <f t="shared" si="17"/>
        <v>5.0999999999999996</v>
      </c>
      <c r="M111" s="3">
        <v>70.998432516083824</v>
      </c>
      <c r="N111" s="3">
        <v>13.39776319494581</v>
      </c>
      <c r="O111" s="3">
        <v>57.600669321138014</v>
      </c>
      <c r="P111" s="3">
        <v>62.572084554581302</v>
      </c>
      <c r="Q111" s="3">
        <v>28.29262832984697</v>
      </c>
      <c r="R111" s="3">
        <v>34.279456224734332</v>
      </c>
      <c r="S111" s="3">
        <v>58.985193978080801</v>
      </c>
      <c r="T111" s="3">
        <v>34.008989622216973</v>
      </c>
      <c r="U111" s="3">
        <v>24.976204355863828</v>
      </c>
      <c r="V111" s="3">
        <v>56.641317297757936</v>
      </c>
      <c r="W111" s="3">
        <v>37.446058087690894</v>
      </c>
      <c r="X111" s="3">
        <v>19.195259210067043</v>
      </c>
    </row>
    <row r="112" spans="1:24">
      <c r="A112">
        <f t="shared" si="12"/>
        <v>50</v>
      </c>
      <c r="B112">
        <f t="shared" si="18"/>
        <v>5000</v>
      </c>
      <c r="C112" s="3">
        <f t="shared" si="22"/>
        <v>255.5</v>
      </c>
      <c r="D112" s="6">
        <f t="shared" si="19"/>
        <v>5.5911765783783709E-5</v>
      </c>
      <c r="E112" s="1">
        <f t="shared" si="23"/>
        <v>0.99175920174880905</v>
      </c>
      <c r="F112" s="1">
        <f t="shared" si="20"/>
        <v>8.2407982511909506E-3</v>
      </c>
      <c r="G112" s="7">
        <f t="shared" si="15"/>
        <v>71.18866434663569</v>
      </c>
      <c r="H112" s="3">
        <f t="shared" si="21"/>
        <v>13.685595917356157</v>
      </c>
      <c r="I112" s="7">
        <f t="shared" si="16"/>
        <v>57.503068429279537</v>
      </c>
      <c r="J112" s="7"/>
      <c r="K112" s="7"/>
      <c r="L112" s="3">
        <f t="shared" si="17"/>
        <v>5</v>
      </c>
      <c r="M112" s="3">
        <v>71.18866434663569</v>
      </c>
      <c r="N112" s="3">
        <v>13.685595917356157</v>
      </c>
      <c r="O112" s="3">
        <v>57.503068429279537</v>
      </c>
      <c r="P112" s="3">
        <v>62.938157909082527</v>
      </c>
      <c r="Q112" s="3">
        <v>28.783819623065348</v>
      </c>
      <c r="R112" s="3">
        <v>34.154338286017179</v>
      </c>
      <c r="S112" s="3">
        <v>59.403218655516305</v>
      </c>
      <c r="T112" s="3">
        <v>34.532294527433983</v>
      </c>
      <c r="U112" s="3">
        <v>24.870924128082322</v>
      </c>
      <c r="V112" s="3">
        <v>57.084241219475928</v>
      </c>
      <c r="W112" s="3">
        <v>37.973030061892196</v>
      </c>
      <c r="X112" s="3">
        <v>19.111211157583732</v>
      </c>
    </row>
    <row r="113" spans="1:24">
      <c r="A113">
        <f t="shared" si="12"/>
        <v>49</v>
      </c>
      <c r="B113">
        <f t="shared" si="18"/>
        <v>4900</v>
      </c>
      <c r="C113" s="3">
        <f t="shared" si="22"/>
        <v>256.14999999999998</v>
      </c>
      <c r="D113" s="6">
        <f t="shared" si="19"/>
        <v>5.6565697153734398E-5</v>
      </c>
      <c r="E113" s="1">
        <f t="shared" si="23"/>
        <v>0.99166322211031488</v>
      </c>
      <c r="F113" s="1">
        <f t="shared" si="20"/>
        <v>8.3367778896851208E-3</v>
      </c>
      <c r="G113" s="7">
        <f t="shared" si="15"/>
        <v>71.378640335164974</v>
      </c>
      <c r="H113" s="3">
        <f t="shared" si="21"/>
        <v>13.978496818348891</v>
      </c>
      <c r="I113" s="7">
        <f t="shared" si="16"/>
        <v>57.400143516816087</v>
      </c>
      <c r="J113" s="7"/>
      <c r="K113" s="7"/>
      <c r="L113" s="3">
        <f t="shared" si="17"/>
        <v>4.9000000000000004</v>
      </c>
      <c r="M113" s="3">
        <v>71.378640335164974</v>
      </c>
      <c r="N113" s="3">
        <v>13.978496818348891</v>
      </c>
      <c r="O113" s="3">
        <v>57.400143516816087</v>
      </c>
      <c r="P113" s="3">
        <v>63.305453862317265</v>
      </c>
      <c r="Q113" s="3">
        <v>29.28074483715335</v>
      </c>
      <c r="R113" s="3">
        <v>34.024709025163915</v>
      </c>
      <c r="S113" s="3">
        <v>59.823497416229372</v>
      </c>
      <c r="T113" s="3">
        <v>35.060508803417036</v>
      </c>
      <c r="U113" s="3">
        <v>24.762988612812336</v>
      </c>
      <c r="V113" s="3">
        <v>57.530084283207287</v>
      </c>
      <c r="W113" s="3">
        <v>38.504379294052733</v>
      </c>
      <c r="X113" s="3">
        <v>19.025704989154555</v>
      </c>
    </row>
    <row r="114" spans="1:24">
      <c r="A114">
        <f t="shared" si="12"/>
        <v>48</v>
      </c>
      <c r="B114">
        <f t="shared" si="18"/>
        <v>4800</v>
      </c>
      <c r="C114" s="3">
        <f t="shared" si="22"/>
        <v>256.8</v>
      </c>
      <c r="D114" s="6">
        <f t="shared" si="19"/>
        <v>5.7227276757122373E-5</v>
      </c>
      <c r="E114" s="1">
        <f t="shared" si="23"/>
        <v>0.9915661293678969</v>
      </c>
      <c r="F114" s="1">
        <f t="shared" si="20"/>
        <v>8.4338706321031021E-3</v>
      </c>
      <c r="G114" s="7">
        <f t="shared" si="15"/>
        <v>71.568294637053924</v>
      </c>
      <c r="H114" s="3">
        <f t="shared" si="21"/>
        <v>14.276533813228992</v>
      </c>
      <c r="I114" s="7">
        <f t="shared" si="16"/>
        <v>57.29176082382493</v>
      </c>
      <c r="J114" s="7"/>
      <c r="K114" s="7"/>
      <c r="L114" s="3">
        <f t="shared" si="17"/>
        <v>4.8</v>
      </c>
      <c r="M114" s="3">
        <v>71.568294637053924</v>
      </c>
      <c r="N114" s="3">
        <v>14.276533813228992</v>
      </c>
      <c r="O114" s="3">
        <v>57.29176082382493</v>
      </c>
      <c r="P114" s="3">
        <v>63.673886299426606</v>
      </c>
      <c r="Q114" s="3">
        <v>29.783420839154306</v>
      </c>
      <c r="R114" s="3">
        <v>33.890465460272296</v>
      </c>
      <c r="S114" s="3">
        <v>60.245968152978811</v>
      </c>
      <c r="T114" s="3">
        <v>35.593632347957296</v>
      </c>
      <c r="U114" s="3">
        <v>24.652335805021515</v>
      </c>
      <c r="V114" s="3">
        <v>57.978811387609518</v>
      </c>
      <c r="W114" s="3">
        <v>39.040105323896739</v>
      </c>
      <c r="X114" s="3">
        <v>18.938706063712779</v>
      </c>
    </row>
    <row r="115" spans="1:24">
      <c r="A115">
        <f t="shared" si="12"/>
        <v>47</v>
      </c>
      <c r="B115">
        <f t="shared" si="18"/>
        <v>4700</v>
      </c>
      <c r="C115" s="3">
        <f t="shared" si="22"/>
        <v>257.45</v>
      </c>
      <c r="D115" s="6">
        <f t="shared" si="19"/>
        <v>5.7896594045956519E-5</v>
      </c>
      <c r="E115" s="1">
        <f t="shared" si="23"/>
        <v>0.991467910724391</v>
      </c>
      <c r="F115" s="1">
        <f t="shared" si="20"/>
        <v>8.5320892756090005E-3</v>
      </c>
      <c r="G115" s="7">
        <f t="shared" si="15"/>
        <v>71.757558775968661</v>
      </c>
      <c r="H115" s="3">
        <f t="shared" si="21"/>
        <v>14.579775161723486</v>
      </c>
      <c r="I115" s="7">
        <f t="shared" si="16"/>
        <v>57.177783614245172</v>
      </c>
      <c r="J115" s="7"/>
      <c r="K115" s="7"/>
      <c r="L115" s="3">
        <f t="shared" si="17"/>
        <v>4.7</v>
      </c>
      <c r="M115" s="3">
        <v>71.757558775968661</v>
      </c>
      <c r="N115" s="3">
        <v>14.579775161723486</v>
      </c>
      <c r="O115" s="3">
        <v>57.177783614245172</v>
      </c>
      <c r="P115" s="3">
        <v>64.04336342224407</v>
      </c>
      <c r="Q115" s="3">
        <v>30.291863591391856</v>
      </c>
      <c r="R115" s="3">
        <v>33.751499830852211</v>
      </c>
      <c r="S115" s="3">
        <v>60.670563120557937</v>
      </c>
      <c r="T115" s="3">
        <v>36.131664628905511</v>
      </c>
      <c r="U115" s="3">
        <v>24.538898491652425</v>
      </c>
      <c r="V115" s="3">
        <v>58.430382839128256</v>
      </c>
      <c r="W115" s="3">
        <v>39.580207729431137</v>
      </c>
      <c r="X115" s="3">
        <v>18.850175109697119</v>
      </c>
    </row>
    <row r="116" spans="1:24">
      <c r="A116">
        <f t="shared" si="12"/>
        <v>46</v>
      </c>
      <c r="B116">
        <f t="shared" si="18"/>
        <v>4600</v>
      </c>
      <c r="C116" s="3">
        <f t="shared" si="22"/>
        <v>258.10000000000002</v>
      </c>
      <c r="D116" s="6">
        <f t="shared" si="19"/>
        <v>5.8573739518456187E-5</v>
      </c>
      <c r="E116" s="1">
        <f t="shared" si="23"/>
        <v>0.99136855323813755</v>
      </c>
      <c r="F116" s="1">
        <f t="shared" si="20"/>
        <v>8.6314467618624491E-3</v>
      </c>
      <c r="G116" s="7">
        <f t="shared" si="15"/>
        <v>71.946361546200876</v>
      </c>
      <c r="H116" s="3">
        <f t="shared" si="21"/>
        <v>14.888289452901475</v>
      </c>
      <c r="I116" s="7">
        <f t="shared" si="16"/>
        <v>57.058072093299401</v>
      </c>
      <c r="J116" s="7"/>
      <c r="K116" s="7"/>
      <c r="L116" s="3">
        <f t="shared" si="17"/>
        <v>4.5999999999999996</v>
      </c>
      <c r="M116" s="3">
        <v>71.946361546200876</v>
      </c>
      <c r="N116" s="3">
        <v>14.888289452901475</v>
      </c>
      <c r="O116" s="3">
        <v>57.058072093299401</v>
      </c>
      <c r="P116" s="3">
        <v>64.413787403310607</v>
      </c>
      <c r="Q116" s="3">
        <v>30.806088147645319</v>
      </c>
      <c r="R116" s="3">
        <v>33.607699255665288</v>
      </c>
      <c r="S116" s="3">
        <v>61.097208502069641</v>
      </c>
      <c r="T116" s="3">
        <v>36.674604704042189</v>
      </c>
      <c r="U116" s="3">
        <v>24.422603798027453</v>
      </c>
      <c r="V116" s="3">
        <v>58.884753926984004</v>
      </c>
      <c r="W116" s="3">
        <v>40.124686147260334</v>
      </c>
      <c r="X116" s="3">
        <v>18.76006777972367</v>
      </c>
    </row>
    <row r="117" spans="1:24">
      <c r="A117">
        <f t="shared" si="12"/>
        <v>45</v>
      </c>
      <c r="B117">
        <f t="shared" si="18"/>
        <v>4500</v>
      </c>
      <c r="C117" s="3">
        <f t="shared" si="22"/>
        <v>258.75</v>
      </c>
      <c r="D117" s="6">
        <f t="shared" si="19"/>
        <v>5.925880473128742E-5</v>
      </c>
      <c r="E117" s="1">
        <f t="shared" si="23"/>
        <v>0.99126804382141109</v>
      </c>
      <c r="F117" s="1">
        <f t="shared" si="20"/>
        <v>8.7319561785889066E-3</v>
      </c>
      <c r="G117" s="7">
        <f t="shared" si="15"/>
        <v>72.134628911046946</v>
      </c>
      <c r="H117" s="3">
        <f t="shared" si="21"/>
        <v>15.202145589551206</v>
      </c>
      <c r="I117" s="7">
        <f t="shared" si="16"/>
        <v>56.932483321495738</v>
      </c>
      <c r="J117" s="7"/>
      <c r="K117" s="7"/>
      <c r="L117" s="3">
        <f t="shared" si="17"/>
        <v>4.5</v>
      </c>
      <c r="M117" s="3">
        <v>72.134628911046946</v>
      </c>
      <c r="N117" s="3">
        <v>15.202145589551206</v>
      </c>
      <c r="O117" s="3">
        <v>56.932483321495738</v>
      </c>
      <c r="P117" s="3">
        <v>64.785054016722825</v>
      </c>
      <c r="Q117" s="3">
        <v>31.326108650268118</v>
      </c>
      <c r="R117" s="3">
        <v>33.458945366454707</v>
      </c>
      <c r="S117" s="3">
        <v>61.52582393881638</v>
      </c>
      <c r="T117" s="3">
        <v>37.222451241555021</v>
      </c>
      <c r="U117" s="3">
        <v>24.303372697261359</v>
      </c>
      <c r="V117" s="3">
        <v>59.341874455653212</v>
      </c>
      <c r="W117" s="3">
        <v>40.673540292671667</v>
      </c>
      <c r="X117" s="3">
        <v>18.668334162981544</v>
      </c>
    </row>
    <row r="118" spans="1:24">
      <c r="A118">
        <f t="shared" si="12"/>
        <v>44</v>
      </c>
      <c r="B118">
        <f t="shared" si="18"/>
        <v>4400</v>
      </c>
      <c r="C118" s="3">
        <f t="shared" si="22"/>
        <v>259.39999999999998</v>
      </c>
      <c r="D118" s="6">
        <f t="shared" si="19"/>
        <v>5.9951882311942375E-5</v>
      </c>
      <c r="E118" s="1">
        <f t="shared" si="23"/>
        <v>0.99116636923883628</v>
      </c>
      <c r="F118" s="1">
        <f t="shared" si="20"/>
        <v>8.8336307611637244E-3</v>
      </c>
      <c r="G118" s="7">
        <f t="shared" si="15"/>
        <v>72.322283897044798</v>
      </c>
      <c r="H118" s="3">
        <f t="shared" si="21"/>
        <v>15.521412772009684</v>
      </c>
      <c r="I118" s="7">
        <f t="shared" si="16"/>
        <v>56.800871125035115</v>
      </c>
      <c r="J118" s="7"/>
      <c r="K118" s="7"/>
      <c r="L118" s="3">
        <f t="shared" si="17"/>
        <v>4.4000000000000004</v>
      </c>
      <c r="M118" s="3">
        <v>72.322283897044798</v>
      </c>
      <c r="N118" s="3">
        <v>15.521412772009684</v>
      </c>
      <c r="O118" s="3">
        <v>56.800871125035115</v>
      </c>
      <c r="P118" s="3">
        <v>65.157052244109906</v>
      </c>
      <c r="Q118" s="3">
        <v>31.851938328270389</v>
      </c>
      <c r="R118" s="3">
        <v>33.305113915839513</v>
      </c>
      <c r="S118" s="3">
        <v>61.956322020479931</v>
      </c>
      <c r="T118" s="3">
        <v>37.775202541093229</v>
      </c>
      <c r="U118" s="3">
        <v>24.181119479386702</v>
      </c>
      <c r="V118" s="3">
        <v>59.801688230242853</v>
      </c>
      <c r="W118" s="3">
        <v>41.226769979452911</v>
      </c>
      <c r="X118" s="3">
        <v>18.574918250789942</v>
      </c>
    </row>
    <row r="119" spans="1:24">
      <c r="A119">
        <f t="shared" si="12"/>
        <v>43</v>
      </c>
      <c r="B119">
        <f t="shared" si="18"/>
        <v>4300</v>
      </c>
      <c r="C119" s="3">
        <f t="shared" si="22"/>
        <v>260.05</v>
      </c>
      <c r="D119" s="6">
        <f t="shared" si="19"/>
        <v>6.0653065971263348E-5</v>
      </c>
      <c r="E119" s="1">
        <f t="shared" si="23"/>
        <v>0.99106351610578658</v>
      </c>
      <c r="F119" s="1">
        <f t="shared" si="20"/>
        <v>8.9364838942134206E-3</v>
      </c>
      <c r="G119" s="7">
        <f t="shared" si="15"/>
        <v>72.509246483879565</v>
      </c>
      <c r="H119" s="3">
        <f t="shared" si="21"/>
        <v>15.846160481440828</v>
      </c>
      <c r="I119" s="7">
        <f t="shared" si="16"/>
        <v>56.663086002438739</v>
      </c>
      <c r="J119" s="7"/>
      <c r="K119" s="7"/>
      <c r="L119" s="3">
        <f t="shared" si="17"/>
        <v>4.3</v>
      </c>
      <c r="M119" s="3">
        <v>72.509246483879565</v>
      </c>
      <c r="N119" s="3">
        <v>15.846160481440828</v>
      </c>
      <c r="O119" s="3">
        <v>56.663086002438739</v>
      </c>
      <c r="P119" s="3">
        <v>65.529663853898271</v>
      </c>
      <c r="Q119" s="3">
        <v>32.383589496385909</v>
      </c>
      <c r="R119" s="3">
        <v>33.146074357512362</v>
      </c>
      <c r="S119" s="3">
        <v>62.388607731937981</v>
      </c>
      <c r="T119" s="3">
        <v>38.332856555366554</v>
      </c>
      <c r="U119" s="3">
        <v>24.055751176571427</v>
      </c>
      <c r="V119" s="3">
        <v>60.264132489622945</v>
      </c>
      <c r="W119" s="3">
        <v>41.784375139403487</v>
      </c>
      <c r="X119" s="3">
        <v>18.479757350219458</v>
      </c>
    </row>
    <row r="120" spans="1:24">
      <c r="A120">
        <f t="shared" si="12"/>
        <v>42</v>
      </c>
      <c r="B120">
        <f t="shared" si="18"/>
        <v>4200</v>
      </c>
      <c r="C120" s="3">
        <f t="shared" si="22"/>
        <v>260.7</v>
      </c>
      <c r="D120" s="6">
        <f t="shared" si="19"/>
        <v>6.1362450516113496E-5</v>
      </c>
      <c r="E120" s="1">
        <f t="shared" si="23"/>
        <v>0.99095947088676839</v>
      </c>
      <c r="F120" s="1">
        <f t="shared" si="20"/>
        <v>9.0405291132316101E-3</v>
      </c>
      <c r="G120" s="7">
        <f t="shared" si="15"/>
        <v>72.695433489760021</v>
      </c>
      <c r="H120" s="3">
        <f t="shared" si="21"/>
        <v>16.176458462558465</v>
      </c>
      <c r="I120" s="7">
        <f t="shared" si="16"/>
        <v>56.518975027201556</v>
      </c>
      <c r="J120" s="7"/>
      <c r="K120" s="7"/>
      <c r="L120" s="3">
        <f t="shared" si="17"/>
        <v>4.2</v>
      </c>
      <c r="M120" s="3">
        <v>72.695433489760021</v>
      </c>
      <c r="N120" s="3">
        <v>16.176458462558465</v>
      </c>
      <c r="O120" s="3">
        <v>56.518975027201556</v>
      </c>
      <c r="P120" s="3">
        <v>65.90276295187553</v>
      </c>
      <c r="Q120" s="3">
        <v>32.921073555142129</v>
      </c>
      <c r="R120" s="3">
        <v>32.981689396733401</v>
      </c>
      <c r="S120" s="3">
        <v>62.82257785270204</v>
      </c>
      <c r="T120" s="3">
        <v>38.895410912255478</v>
      </c>
      <c r="U120" s="3">
        <v>23.927166940446561</v>
      </c>
      <c r="V120" s="3">
        <v>60.729137281580975</v>
      </c>
      <c r="W120" s="3">
        <v>42.34635584150206</v>
      </c>
      <c r="X120" s="3">
        <v>18.382781440078915</v>
      </c>
    </row>
    <row r="121" spans="1:24">
      <c r="A121">
        <f t="shared" si="12"/>
        <v>41</v>
      </c>
      <c r="B121">
        <f t="shared" si="18"/>
        <v>4100</v>
      </c>
      <c r="C121" s="3">
        <f t="shared" si="22"/>
        <v>261.35000000000002</v>
      </c>
      <c r="D121" s="6">
        <f t="shared" si="19"/>
        <v>6.2080131862195589E-5</v>
      </c>
      <c r="E121" s="1">
        <f t="shared" si="23"/>
        <v>0.9908542198937883</v>
      </c>
      <c r="F121" s="1">
        <f t="shared" si="20"/>
        <v>9.1457801062116983E-3</v>
      </c>
      <c r="G121" s="7">
        <f t="shared" si="15"/>
        <v>72.880758452057208</v>
      </c>
      <c r="H121" s="3">
        <f t="shared" si="21"/>
        <v>16.512376705791048</v>
      </c>
      <c r="I121" s="7">
        <f t="shared" si="16"/>
        <v>56.368381746266159</v>
      </c>
      <c r="J121" s="7"/>
      <c r="K121" s="7"/>
      <c r="L121" s="3">
        <f t="shared" si="17"/>
        <v>4.0999999999999996</v>
      </c>
      <c r="M121" s="3">
        <v>72.880758452057208</v>
      </c>
      <c r="N121" s="3">
        <v>16.512376705791048</v>
      </c>
      <c r="O121" s="3">
        <v>56.368381746266159</v>
      </c>
      <c r="P121" s="3">
        <v>66.27621550090403</v>
      </c>
      <c r="Q121" s="3">
        <v>33.464400991950875</v>
      </c>
      <c r="R121" s="3">
        <v>32.811814508953155</v>
      </c>
      <c r="S121" s="3">
        <v>63.258120304560315</v>
      </c>
      <c r="T121" s="3">
        <v>39.46286293739724</v>
      </c>
      <c r="U121" s="3">
        <v>23.795257367163074</v>
      </c>
      <c r="V121" s="3">
        <v>61.196624773586329</v>
      </c>
      <c r="W121" s="3">
        <v>42.912712310693848</v>
      </c>
      <c r="X121" s="3">
        <v>18.283912462892481</v>
      </c>
    </row>
    <row r="122" spans="1:24">
      <c r="A122">
        <f t="shared" si="12"/>
        <v>40</v>
      </c>
      <c r="B122">
        <f t="shared" si="18"/>
        <v>4000</v>
      </c>
      <c r="C122" s="3">
        <f t="shared" si="22"/>
        <v>262</v>
      </c>
      <c r="D122" s="6">
        <f t="shared" si="19"/>
        <v>6.2806207047020799E-5</v>
      </c>
      <c r="E122" s="1">
        <f t="shared" si="23"/>
        <v>0.99074774928470521</v>
      </c>
      <c r="F122" s="1">
        <f t="shared" si="20"/>
        <v>9.2522507152947853E-3</v>
      </c>
      <c r="G122" s="7">
        <f t="shared" si="15"/>
        <v>73.06513150298656</v>
      </c>
      <c r="H122" s="3">
        <f t="shared" si="21"/>
        <v>16.853985428885252</v>
      </c>
      <c r="I122" s="7">
        <f t="shared" si="16"/>
        <v>56.211146074101308</v>
      </c>
      <c r="J122" s="7"/>
      <c r="K122" s="7"/>
      <c r="L122" s="3">
        <f t="shared" si="17"/>
        <v>4</v>
      </c>
      <c r="M122" s="3">
        <v>73.06513150298656</v>
      </c>
      <c r="N122" s="3">
        <v>16.853985428885252</v>
      </c>
      <c r="O122" s="3">
        <v>56.211146074101308</v>
      </c>
      <c r="P122" s="3">
        <v>66.649878807459842</v>
      </c>
      <c r="Q122" s="3">
        <v>34.013581383235731</v>
      </c>
      <c r="R122" s="3">
        <v>32.636297424224111</v>
      </c>
      <c r="S122" s="3">
        <v>63.695113442565223</v>
      </c>
      <c r="T122" s="3">
        <v>40.035209677211071</v>
      </c>
      <c r="U122" s="3">
        <v>23.659903765354152</v>
      </c>
      <c r="V122" s="3">
        <v>61.666508491992488</v>
      </c>
      <c r="W122" s="3">
        <v>43.483444946262033</v>
      </c>
      <c r="X122" s="3">
        <v>18.183063545730455</v>
      </c>
    </row>
    <row r="123" spans="1:24">
      <c r="A123">
        <f t="shared" si="12"/>
        <v>39</v>
      </c>
      <c r="B123">
        <f t="shared" si="18"/>
        <v>3900</v>
      </c>
      <c r="C123" s="3">
        <f t="shared" si="22"/>
        <v>262.64999999999998</v>
      </c>
      <c r="D123" s="6">
        <f t="shared" si="19"/>
        <v>6.3540774243029069E-5</v>
      </c>
      <c r="E123" s="1">
        <f t="shared" si="23"/>
        <v>0.99064004506156522</v>
      </c>
      <c r="F123" s="1">
        <f t="shared" si="20"/>
        <v>9.359954938434778E-3</v>
      </c>
      <c r="G123" s="7">
        <f t="shared" si="15"/>
        <v>73.248459240103458</v>
      </c>
      <c r="H123" s="3">
        <f t="shared" si="21"/>
        <v>17.201355057946323</v>
      </c>
      <c r="I123" s="7">
        <f t="shared" si="16"/>
        <v>56.047104182157135</v>
      </c>
      <c r="J123" s="7"/>
      <c r="K123" s="7"/>
      <c r="L123" s="3">
        <f t="shared" si="17"/>
        <v>3.9</v>
      </c>
      <c r="M123" s="3">
        <v>73.248459240103458</v>
      </c>
      <c r="N123" s="3">
        <v>17.201355057946323</v>
      </c>
      <c r="O123" s="3">
        <v>56.047104182157135</v>
      </c>
      <c r="P123" s="3">
        <v>67.023600972482996</v>
      </c>
      <c r="Q123" s="3">
        <v>34.568623397610871</v>
      </c>
      <c r="R123" s="3">
        <v>32.454977574872125</v>
      </c>
      <c r="S123" s="3">
        <v>64.133425284013654</v>
      </c>
      <c r="T123" s="3">
        <v>40.612447922324563</v>
      </c>
      <c r="U123" s="3">
        <v>23.520977361689091</v>
      </c>
      <c r="V123" s="3">
        <v>62.138692481647801</v>
      </c>
      <c r="W123" s="3">
        <v>44.058554339748738</v>
      </c>
      <c r="X123" s="3">
        <v>18.080138141899063</v>
      </c>
    </row>
    <row r="124" spans="1:24">
      <c r="A124">
        <f t="shared" si="12"/>
        <v>38</v>
      </c>
      <c r="B124">
        <f t="shared" si="18"/>
        <v>3800</v>
      </c>
      <c r="C124" s="3">
        <f t="shared" si="22"/>
        <v>263.3</v>
      </c>
      <c r="D124" s="6">
        <f t="shared" si="19"/>
        <v>6.4283932770862971E-5</v>
      </c>
      <c r="E124" s="1">
        <f t="shared" si="23"/>
        <v>0.99053109306892151</v>
      </c>
      <c r="F124" s="1">
        <f t="shared" si="20"/>
        <v>9.4689069310784912E-3</v>
      </c>
      <c r="G124" s="7">
        <f t="shared" si="15"/>
        <v>73.430644591370424</v>
      </c>
      <c r="H124" s="3">
        <f t="shared" si="21"/>
        <v>17.55455620791329</v>
      </c>
      <c r="I124" s="7">
        <f t="shared" si="16"/>
        <v>55.87608838345713</v>
      </c>
      <c r="J124" s="7"/>
      <c r="K124" s="7"/>
      <c r="L124" s="3">
        <f t="shared" si="17"/>
        <v>3.8</v>
      </c>
      <c r="M124" s="3">
        <v>73.430644591370424</v>
      </c>
      <c r="N124" s="3">
        <v>17.55455620791329</v>
      </c>
      <c r="O124" s="3">
        <v>55.87608838345713</v>
      </c>
      <c r="P124" s="3">
        <v>67.397220303817662</v>
      </c>
      <c r="Q124" s="3">
        <v>35.129534800124347</v>
      </c>
      <c r="R124" s="3">
        <v>32.267685503693315</v>
      </c>
      <c r="S124" s="3">
        <v>64.572912669523248</v>
      </c>
      <c r="T124" s="3">
        <v>41.19457423136172</v>
      </c>
      <c r="U124" s="3">
        <v>23.378338438161528</v>
      </c>
      <c r="V124" s="3">
        <v>62.613070376920234</v>
      </c>
      <c r="W124" s="3">
        <v>44.638041292392288</v>
      </c>
      <c r="X124" s="3">
        <v>17.975029084527947</v>
      </c>
    </row>
    <row r="125" spans="1:24">
      <c r="A125">
        <f t="shared" si="12"/>
        <v>37</v>
      </c>
      <c r="B125">
        <f t="shared" si="18"/>
        <v>3700</v>
      </c>
      <c r="C125" s="3">
        <f t="shared" si="22"/>
        <v>263.95</v>
      </c>
      <c r="D125" s="6">
        <f t="shared" si="19"/>
        <v>6.5035783112796916E-5</v>
      </c>
      <c r="E125" s="1">
        <f t="shared" si="23"/>
        <v>0.9904208789921366</v>
      </c>
      <c r="F125" s="1">
        <f t="shared" si="20"/>
        <v>9.5791210078634004E-3</v>
      </c>
      <c r="G125" s="7">
        <f t="shared" si="15"/>
        <v>73.611586674541584</v>
      </c>
      <c r="H125" s="3">
        <f t="shared" si="21"/>
        <v>17.913659662467932</v>
      </c>
      <c r="I125" s="7">
        <f t="shared" si="16"/>
        <v>55.697927012073649</v>
      </c>
      <c r="J125" s="7"/>
      <c r="K125" s="7"/>
      <c r="L125" s="3">
        <f t="shared" si="17"/>
        <v>3.7</v>
      </c>
      <c r="M125" s="3">
        <v>73.611586674541584</v>
      </c>
      <c r="N125" s="3">
        <v>17.913659662467932</v>
      </c>
      <c r="O125" s="3">
        <v>55.697927012073649</v>
      </c>
      <c r="P125" s="3">
        <v>67.770564687296272</v>
      </c>
      <c r="Q125" s="3">
        <v>35.696322457577338</v>
      </c>
      <c r="R125" s="3">
        <v>32.074242229718934</v>
      </c>
      <c r="S125" s="3">
        <v>65.013420349703566</v>
      </c>
      <c r="T125" s="3">
        <v>41.781584955052018</v>
      </c>
      <c r="U125" s="3">
        <v>23.231835394651547</v>
      </c>
      <c r="V125" s="3">
        <v>63.08952437405155</v>
      </c>
      <c r="W125" s="3">
        <v>45.22190683204861</v>
      </c>
      <c r="X125" s="3">
        <v>17.86761754200294</v>
      </c>
    </row>
    <row r="126" spans="1:24">
      <c r="A126">
        <f t="shared" si="12"/>
        <v>36</v>
      </c>
      <c r="B126">
        <f t="shared" si="18"/>
        <v>3600</v>
      </c>
      <c r="C126" s="3">
        <f t="shared" si="22"/>
        <v>264.60000000000002</v>
      </c>
      <c r="D126" s="6">
        <f t="shared" si="19"/>
        <v>6.579642692632321E-5</v>
      </c>
      <c r="E126" s="1">
        <f t="shared" si="23"/>
        <v>0.99030938835566928</v>
      </c>
      <c r="F126" s="1">
        <f t="shared" si="20"/>
        <v>9.6906116443307155E-3</v>
      </c>
      <c r="G126" s="7">
        <f t="shared" si="15"/>
        <v>73.79118065059717</v>
      </c>
      <c r="H126" s="3">
        <f t="shared" si="21"/>
        <v>18.278736353376768</v>
      </c>
      <c r="I126" s="7">
        <f t="shared" si="16"/>
        <v>55.512444297220398</v>
      </c>
      <c r="J126" s="7"/>
      <c r="K126" s="7"/>
      <c r="L126" s="3">
        <f t="shared" si="17"/>
        <v>3.6</v>
      </c>
      <c r="M126" s="3">
        <v>73.79118065059717</v>
      </c>
      <c r="N126" s="3">
        <v>18.278736353376768</v>
      </c>
      <c r="O126" s="3">
        <v>55.512444297220398</v>
      </c>
      <c r="P126" s="3">
        <v>68.143450913276368</v>
      </c>
      <c r="Q126" s="3">
        <v>36.268992344929138</v>
      </c>
      <c r="R126" s="3">
        <v>31.874458568347229</v>
      </c>
      <c r="S126" s="3">
        <v>65.454779990250771</v>
      </c>
      <c r="T126" s="3">
        <v>42.373476260618787</v>
      </c>
      <c r="U126" s="3">
        <v>23.081303729631983</v>
      </c>
      <c r="V126" s="3">
        <v>63.567924093526571</v>
      </c>
      <c r="W126" s="3">
        <v>45.810152229566292</v>
      </c>
      <c r="X126" s="3">
        <v>17.757771863960279</v>
      </c>
    </row>
    <row r="127" spans="1:24">
      <c r="A127">
        <f t="shared" si="12"/>
        <v>35</v>
      </c>
      <c r="B127">
        <f t="shared" si="18"/>
        <v>3500</v>
      </c>
      <c r="C127" s="3">
        <f t="shared" si="22"/>
        <v>265.25</v>
      </c>
      <c r="D127" s="6">
        <f t="shared" si="19"/>
        <v>6.6565967057897259E-5</v>
      </c>
      <c r="E127" s="1">
        <f t="shared" si="23"/>
        <v>0.990196606521344</v>
      </c>
      <c r="F127" s="1">
        <f t="shared" si="20"/>
        <v>9.8033934786559973E-3</v>
      </c>
      <c r="G127" s="7">
        <f t="shared" si="15"/>
        <v>73.969317570946856</v>
      </c>
      <c r="H127" s="3">
        <f t="shared" si="21"/>
        <v>18.649857339266006</v>
      </c>
      <c r="I127" s="7">
        <f t="shared" si="16"/>
        <v>55.31946023168085</v>
      </c>
      <c r="J127" s="7"/>
      <c r="K127" s="7"/>
      <c r="L127" s="3">
        <f t="shared" si="17"/>
        <v>3.5</v>
      </c>
      <c r="M127" s="3">
        <v>73.969317570946856</v>
      </c>
      <c r="N127" s="3">
        <v>18.649857339266006</v>
      </c>
      <c r="O127" s="3">
        <v>55.31946023168085</v>
      </c>
      <c r="P127" s="3">
        <v>68.515683955171554</v>
      </c>
      <c r="Q127" s="3">
        <v>36.847549552795904</v>
      </c>
      <c r="R127" s="3">
        <v>31.668134402375649</v>
      </c>
      <c r="S127" s="3">
        <v>65.896809087549784</v>
      </c>
      <c r="T127" s="3">
        <v>42.970244156403886</v>
      </c>
      <c r="U127" s="3">
        <v>22.926564931145897</v>
      </c>
      <c r="V127" s="3">
        <v>64.048125319752771</v>
      </c>
      <c r="W127" s="3">
        <v>46.402779014586208</v>
      </c>
      <c r="X127" s="3">
        <v>17.645346305166562</v>
      </c>
    </row>
    <row r="128" spans="1:24">
      <c r="A128">
        <f t="shared" si="12"/>
        <v>34</v>
      </c>
      <c r="B128">
        <f t="shared" si="18"/>
        <v>3400</v>
      </c>
      <c r="C128" s="3">
        <f t="shared" si="22"/>
        <v>265.89999999999998</v>
      </c>
      <c r="D128" s="6">
        <f t="shared" si="19"/>
        <v>6.734450755684334E-5</v>
      </c>
      <c r="E128" s="1">
        <f t="shared" si="23"/>
        <v>0.99008251868660402</v>
      </c>
      <c r="F128" s="1">
        <f t="shared" si="20"/>
        <v>9.9174813133959816E-3</v>
      </c>
      <c r="G128" s="7">
        <f t="shared" si="15"/>
        <v>74.14588421810582</v>
      </c>
      <c r="H128" s="3">
        <f t="shared" si="21"/>
        <v>19.027093783829972</v>
      </c>
      <c r="I128" s="7">
        <f t="shared" si="16"/>
        <v>55.118790434275851</v>
      </c>
      <c r="J128" s="7"/>
      <c r="K128" s="7"/>
      <c r="L128" s="3">
        <f t="shared" si="17"/>
        <v>3.4</v>
      </c>
      <c r="M128" s="3">
        <v>74.14588421810582</v>
      </c>
      <c r="N128" s="3">
        <v>19.027093783829972</v>
      </c>
      <c r="O128" s="3">
        <v>55.118790434275851</v>
      </c>
      <c r="P128" s="3">
        <v>68.887056196227348</v>
      </c>
      <c r="Q128" s="3">
        <v>37.431998296049315</v>
      </c>
      <c r="R128" s="3">
        <v>31.455057900178033</v>
      </c>
      <c r="S128" s="3">
        <v>66.339309786040687</v>
      </c>
      <c r="T128" s="3">
        <v>43.57188451668501</v>
      </c>
      <c r="U128" s="3">
        <v>22.767425269355677</v>
      </c>
      <c r="V128" s="3">
        <v>64.529968603773725</v>
      </c>
      <c r="W128" s="3">
        <v>46.99978899073826</v>
      </c>
      <c r="X128" s="3">
        <v>17.530179613035465</v>
      </c>
    </row>
    <row r="129" spans="1:24">
      <c r="A129">
        <f t="shared" si="12"/>
        <v>33</v>
      </c>
      <c r="B129">
        <f t="shared" si="18"/>
        <v>3300</v>
      </c>
      <c r="C129" s="3">
        <f t="shared" si="22"/>
        <v>266.55</v>
      </c>
      <c r="D129" s="6">
        <f t="shared" si="19"/>
        <v>6.8132153689423063E-5</v>
      </c>
      <c r="E129" s="1">
        <f t="shared" si="23"/>
        <v>0.98996710988274761</v>
      </c>
      <c r="F129" s="1">
        <f t="shared" si="20"/>
        <v>1.0032890117252391E-2</v>
      </c>
      <c r="G129" s="7">
        <f t="shared" si="15"/>
        <v>74.320762939532329</v>
      </c>
      <c r="H129" s="3">
        <f t="shared" si="21"/>
        <v>19.410516933474149</v>
      </c>
      <c r="I129" s="7">
        <f t="shared" si="16"/>
        <v>54.910246006058181</v>
      </c>
      <c r="J129" s="7"/>
      <c r="K129" s="7"/>
      <c r="L129" s="3">
        <f t="shared" si="17"/>
        <v>3.3</v>
      </c>
      <c r="M129" s="3">
        <v>74.320762939532329</v>
      </c>
      <c r="N129" s="3">
        <v>19.410516933474149</v>
      </c>
      <c r="O129" s="3">
        <v>54.910246006058181</v>
      </c>
      <c r="P129" s="3">
        <v>69.257346600474676</v>
      </c>
      <c r="Q129" s="3">
        <v>38.022341923519463</v>
      </c>
      <c r="R129" s="3">
        <v>31.235004676955214</v>
      </c>
      <c r="S129" s="3">
        <v>66.782067587686569</v>
      </c>
      <c r="T129" s="3">
        <v>44.178393106640947</v>
      </c>
      <c r="U129" s="3">
        <v>22.603674481045623</v>
      </c>
      <c r="V129" s="3">
        <v>65.013277712960843</v>
      </c>
      <c r="W129" s="3">
        <v>47.60118425020957</v>
      </c>
      <c r="X129" s="3">
        <v>17.412093462751272</v>
      </c>
    </row>
    <row r="130" spans="1:24">
      <c r="A130">
        <f t="shared" si="12"/>
        <v>32</v>
      </c>
      <c r="B130">
        <f t="shared" si="18"/>
        <v>3200</v>
      </c>
      <c r="C130" s="3">
        <f t="shared" si="22"/>
        <v>267.2</v>
      </c>
      <c r="D130" s="6">
        <f t="shared" si="19"/>
        <v>6.8929011953068476E-5</v>
      </c>
      <c r="E130" s="1">
        <f t="shared" si="23"/>
        <v>0.98985036497314716</v>
      </c>
      <c r="F130" s="1">
        <f t="shared" si="20"/>
        <v>1.0149635026852843E-2</v>
      </c>
      <c r="G130" s="7">
        <f t="shared" si="15"/>
        <v>74.4938314742991</v>
      </c>
      <c r="H130" s="3">
        <f t="shared" si="21"/>
        <v>19.800198094394606</v>
      </c>
      <c r="I130" s="7">
        <f t="shared" si="16"/>
        <v>54.693633379904497</v>
      </c>
      <c r="J130" s="7"/>
      <c r="K130" s="7"/>
      <c r="L130" s="3">
        <f t="shared" si="17"/>
        <v>3.2</v>
      </c>
      <c r="M130" s="3">
        <v>74.4938314742991</v>
      </c>
      <c r="N130" s="3">
        <v>19.800198094394606</v>
      </c>
      <c r="O130" s="3">
        <v>54.693633379904497</v>
      </c>
      <c r="P130" s="3">
        <v>69.626319823447773</v>
      </c>
      <c r="Q130" s="3">
        <v>38.618582928804237</v>
      </c>
      <c r="R130" s="3">
        <v>31.007736894643536</v>
      </c>
      <c r="S130" s="3">
        <v>67.224849942857034</v>
      </c>
      <c r="T130" s="3">
        <v>44.789765607419348</v>
      </c>
      <c r="U130" s="3">
        <v>22.435084335437686</v>
      </c>
      <c r="V130" s="3">
        <v>65.497857909612463</v>
      </c>
      <c r="W130" s="3">
        <v>48.206967187660176</v>
      </c>
      <c r="X130" s="3">
        <v>17.290890721952287</v>
      </c>
    </row>
    <row r="131" spans="1:24">
      <c r="A131">
        <f t="shared" si="12"/>
        <v>31</v>
      </c>
      <c r="B131">
        <f t="shared" si="18"/>
        <v>3100</v>
      </c>
      <c r="C131" s="3">
        <f t="shared" si="22"/>
        <v>267.85000000000002</v>
      </c>
      <c r="D131" s="6">
        <f t="shared" si="19"/>
        <v>6.973519009078149E-5</v>
      </c>
      <c r="E131" s="1">
        <f t="shared" si="23"/>
        <v>0.98973226865145136</v>
      </c>
      <c r="F131" s="1">
        <f t="shared" si="20"/>
        <v>1.0267731348548637E-2</v>
      </c>
      <c r="G131" s="7">
        <f t="shared" si="15"/>
        <v>74.664962772253261</v>
      </c>
      <c r="H131" s="3">
        <f t="shared" si="21"/>
        <v>20.196208609096342</v>
      </c>
      <c r="I131" s="7">
        <f t="shared" si="16"/>
        <v>54.468754163156916</v>
      </c>
      <c r="J131" s="7"/>
      <c r="K131" s="7"/>
      <c r="L131" s="3">
        <f t="shared" si="17"/>
        <v>3.1</v>
      </c>
      <c r="M131" s="3">
        <v>74.664962772253261</v>
      </c>
      <c r="N131" s="3">
        <v>20.196208609096342</v>
      </c>
      <c r="O131" s="3">
        <v>54.468754163156916</v>
      </c>
      <c r="P131" s="3">
        <v>69.993725257874985</v>
      </c>
      <c r="Q131" s="3">
        <v>39.220722962185562</v>
      </c>
      <c r="R131" s="3">
        <v>30.773002295689423</v>
      </c>
      <c r="S131" s="3">
        <v>67.667404710802373</v>
      </c>
      <c r="T131" s="3">
        <v>45.405997641261081</v>
      </c>
      <c r="U131" s="3">
        <v>22.261407069541292</v>
      </c>
      <c r="V131" s="3">
        <v>65.983494038105448</v>
      </c>
      <c r="W131" s="3">
        <v>48.817140513464302</v>
      </c>
      <c r="X131" s="3">
        <v>17.166353524641146</v>
      </c>
    </row>
    <row r="132" spans="1:24">
      <c r="A132">
        <f t="shared" si="12"/>
        <v>30</v>
      </c>
      <c r="B132">
        <f t="shared" si="18"/>
        <v>3000</v>
      </c>
      <c r="C132" s="3">
        <f t="shared" si="22"/>
        <v>268.5</v>
      </c>
      <c r="D132" s="6">
        <f t="shared" si="19"/>
        <v>7.0550797105701818E-5</v>
      </c>
      <c r="E132" s="1">
        <f t="shared" si="23"/>
        <v>0.98961280543977059</v>
      </c>
      <c r="F132" s="1">
        <f t="shared" si="20"/>
        <v>1.0387194560229407E-2</v>
      </c>
      <c r="G132" s="7">
        <f t="shared" si="15"/>
        <v>74.834024805301709</v>
      </c>
      <c r="H132" s="3">
        <f t="shared" si="21"/>
        <v>20.598619832353613</v>
      </c>
      <c r="I132" s="7">
        <f t="shared" si="16"/>
        <v>54.235404972948096</v>
      </c>
      <c r="J132" s="7"/>
      <c r="K132" s="7"/>
      <c r="L132" s="3">
        <f t="shared" si="17"/>
        <v>3</v>
      </c>
      <c r="M132" s="3">
        <v>74.834024805301709</v>
      </c>
      <c r="N132" s="3">
        <v>20.598619832353613</v>
      </c>
      <c r="O132" s="3">
        <v>54.235404972948096</v>
      </c>
      <c r="P132" s="3">
        <v>70.35929600913785</v>
      </c>
      <c r="Q132" s="3">
        <v>39.82876284365063</v>
      </c>
      <c r="R132" s="3">
        <v>30.530533165487221</v>
      </c>
      <c r="S132" s="3">
        <v>68.109458476625079</v>
      </c>
      <c r="T132" s="3">
        <v>46.027084796634682</v>
      </c>
      <c r="U132" s="3">
        <v>22.082373679990397</v>
      </c>
      <c r="V132" s="3">
        <v>66.469948397652175</v>
      </c>
      <c r="W132" s="3">
        <v>49.431707266257149</v>
      </c>
      <c r="X132" s="3">
        <v>17.038241131395026</v>
      </c>
    </row>
    <row r="133" spans="1:24">
      <c r="A133">
        <f t="shared" si="12"/>
        <v>29</v>
      </c>
      <c r="B133">
        <f t="shared" si="18"/>
        <v>2900</v>
      </c>
      <c r="C133" s="3">
        <f t="shared" si="22"/>
        <v>269.14999999999998</v>
      </c>
      <c r="D133" s="6">
        <f t="shared" si="19"/>
        <v>7.137594327584521E-5</v>
      </c>
      <c r="E133" s="1">
        <f t="shared" si="23"/>
        <v>0.98949195968684378</v>
      </c>
      <c r="F133" s="1">
        <f t="shared" si="20"/>
        <v>1.0508040313156219E-2</v>
      </c>
      <c r="G133" s="7">
        <f t="shared" si="15"/>
        <v>75.000880370439006</v>
      </c>
      <c r="H133" s="3">
        <f t="shared" si="21"/>
        <v>21.00750310661628</v>
      </c>
      <c r="I133" s="7">
        <f t="shared" si="16"/>
        <v>53.993377263822723</v>
      </c>
      <c r="J133" s="7"/>
      <c r="K133" s="7"/>
      <c r="L133" s="3">
        <f t="shared" si="17"/>
        <v>2.9</v>
      </c>
      <c r="M133" s="3">
        <v>75.000880370439006</v>
      </c>
      <c r="N133" s="3">
        <v>21.00750310661628</v>
      </c>
      <c r="O133" s="3">
        <v>53.993377263822723</v>
      </c>
      <c r="P133" s="3">
        <v>70.722747794842803</v>
      </c>
      <c r="Q133" s="3">
        <v>40.442702577014266</v>
      </c>
      <c r="R133" s="3">
        <v>30.280045217828537</v>
      </c>
      <c r="S133" s="3">
        <v>68.550714710240968</v>
      </c>
      <c r="T133" s="3">
        <v>46.653022653334041</v>
      </c>
      <c r="U133" s="3">
        <v>21.897692056906926</v>
      </c>
      <c r="V133" s="3">
        <v>66.956958374773507</v>
      </c>
      <c r="W133" s="3">
        <v>50.05067082476922</v>
      </c>
      <c r="X133" s="3">
        <v>16.906287550004286</v>
      </c>
    </row>
    <row r="134" spans="1:24">
      <c r="A134">
        <f t="shared" si="12"/>
        <v>28</v>
      </c>
      <c r="B134">
        <f t="shared" si="18"/>
        <v>2800</v>
      </c>
      <c r="C134" s="3">
        <f t="shared" si="22"/>
        <v>269.8</v>
      </c>
      <c r="D134" s="6">
        <f t="shared" si="19"/>
        <v>7.2210740169014229E-5</v>
      </c>
      <c r="E134" s="1">
        <f t="shared" si="23"/>
        <v>0.98936971556618936</v>
      </c>
      <c r="F134" s="1">
        <f t="shared" si="20"/>
        <v>1.0630284433810644E-2</v>
      </c>
      <c r="G134" s="7">
        <f t="shared" si="15"/>
        <v>75.165386884114852</v>
      </c>
      <c r="H134" s="3">
        <f t="shared" si="21"/>
        <v>21.422929736866685</v>
      </c>
      <c r="I134" s="7">
        <f t="shared" si="16"/>
        <v>53.742457147248167</v>
      </c>
      <c r="J134" s="7"/>
      <c r="K134" s="7"/>
      <c r="L134" s="3">
        <f t="shared" si="17"/>
        <v>2.8</v>
      </c>
      <c r="M134" s="3">
        <v>75.165386884114852</v>
      </c>
      <c r="N134" s="3">
        <v>21.422929736866685</v>
      </c>
      <c r="O134" s="3">
        <v>53.742457147248167</v>
      </c>
      <c r="P134" s="3">
        <v>71.083777762356419</v>
      </c>
      <c r="Q134" s="3">
        <v>41.062541365136305</v>
      </c>
      <c r="R134" s="3">
        <v>30.021236397220115</v>
      </c>
      <c r="S134" s="3">
        <v>68.990851751244847</v>
      </c>
      <c r="T134" s="3">
        <v>47.283806807492283</v>
      </c>
      <c r="U134" s="3">
        <v>21.707044943752564</v>
      </c>
      <c r="V134" s="3">
        <v>67.444233806253393</v>
      </c>
      <c r="W134" s="3">
        <v>50.674034918932357</v>
      </c>
      <c r="X134" s="3">
        <v>16.770198887321037</v>
      </c>
    </row>
    <row r="135" spans="1:24">
      <c r="A135">
        <f t="shared" si="12"/>
        <v>27</v>
      </c>
      <c r="B135">
        <f t="shared" si="18"/>
        <v>2700</v>
      </c>
      <c r="C135" s="3">
        <f t="shared" si="22"/>
        <v>270.45</v>
      </c>
      <c r="D135" s="6">
        <f t="shared" si="19"/>
        <v>7.3055300657883136E-5</v>
      </c>
      <c r="E135" s="1">
        <f t="shared" si="23"/>
        <v>0.98924605707423774</v>
      </c>
      <c r="F135" s="1">
        <f t="shared" si="20"/>
        <v>1.0753942925762261E-2</v>
      </c>
      <c r="G135" s="7">
        <f t="shared" si="15"/>
        <v>75.327396167516</v>
      </c>
      <c r="H135" s="3">
        <f t="shared" si="21"/>
        <v>21.844970964932571</v>
      </c>
      <c r="I135" s="7">
        <f t="shared" si="16"/>
        <v>53.482425202583428</v>
      </c>
      <c r="J135" s="7"/>
      <c r="K135" s="7"/>
      <c r="L135" s="3">
        <f t="shared" si="17"/>
        <v>2.7</v>
      </c>
      <c r="M135" s="3">
        <v>75.327396167516</v>
      </c>
      <c r="N135" s="3">
        <v>21.844970964932571</v>
      </c>
      <c r="O135" s="3">
        <v>53.482425202583428</v>
      </c>
      <c r="P135" s="3">
        <v>71.44206321761564</v>
      </c>
      <c r="Q135" s="3">
        <v>41.688277626225613</v>
      </c>
      <c r="R135" s="3">
        <v>29.753785591390027</v>
      </c>
      <c r="S135" s="3">
        <v>69.429520601835108</v>
      </c>
      <c r="T135" s="3">
        <v>47.91943289646462</v>
      </c>
      <c r="U135" s="3">
        <v>21.510087705370488</v>
      </c>
      <c r="V135" s="3">
        <v>67.931454039537186</v>
      </c>
      <c r="W135" s="3">
        <v>51.301803640243648</v>
      </c>
      <c r="X135" s="3">
        <v>16.629650399293538</v>
      </c>
    </row>
    <row r="136" spans="1:24">
      <c r="A136">
        <f t="shared" si="12"/>
        <v>26</v>
      </c>
      <c r="B136">
        <f t="shared" si="18"/>
        <v>2600</v>
      </c>
      <c r="C136" s="3">
        <f t="shared" si="22"/>
        <v>271.10000000000002</v>
      </c>
      <c r="D136" s="6">
        <f t="shared" si="19"/>
        <v>7.3909738935259525E-5</v>
      </c>
      <c r="E136" s="1">
        <f t="shared" si="23"/>
        <v>0.98912096802844629</v>
      </c>
      <c r="F136" s="1">
        <f t="shared" si="20"/>
        <v>1.087903197155371E-2</v>
      </c>
      <c r="G136" s="7">
        <f t="shared" si="15"/>
        <v>75.486754222315056</v>
      </c>
      <c r="H136" s="3">
        <f t="shared" si="21"/>
        <v>22.273697943262246</v>
      </c>
      <c r="I136" s="7">
        <f t="shared" si="16"/>
        <v>53.213056279052807</v>
      </c>
      <c r="J136" s="7"/>
      <c r="K136" s="7"/>
      <c r="L136" s="3">
        <f t="shared" si="17"/>
        <v>2.6</v>
      </c>
      <c r="M136" s="3">
        <v>75.486754222315056</v>
      </c>
      <c r="N136" s="3">
        <v>22.273697943262246</v>
      </c>
      <c r="O136" s="3">
        <v>53.213056279052807</v>
      </c>
      <c r="P136" s="3">
        <v>71.797260257933956</v>
      </c>
      <c r="Q136" s="3">
        <v>42.319909011220261</v>
      </c>
      <c r="R136" s="3">
        <v>29.477351246713695</v>
      </c>
      <c r="S136" s="3">
        <v>69.866342507984641</v>
      </c>
      <c r="T136" s="3">
        <v>48.559896623533106</v>
      </c>
      <c r="U136" s="3">
        <v>21.306445884451534</v>
      </c>
      <c r="V136" s="3">
        <v>68.418264653205227</v>
      </c>
      <c r="W136" s="3">
        <v>51.933981451375836</v>
      </c>
      <c r="X136" s="3">
        <v>16.484283201829392</v>
      </c>
    </row>
    <row r="137" spans="1:24">
      <c r="A137">
        <f t="shared" si="12"/>
        <v>25</v>
      </c>
      <c r="B137">
        <f t="shared" si="18"/>
        <v>2500</v>
      </c>
      <c r="C137" s="3">
        <f t="shared" si="22"/>
        <v>271.75</v>
      </c>
      <c r="D137" s="6">
        <f t="shared" si="19"/>
        <v>7.477417052952423E-5</v>
      </c>
      <c r="E137" s="1">
        <f t="shared" si="23"/>
        <v>0.98899443206539717</v>
      </c>
      <c r="F137" s="1">
        <f t="shared" si="20"/>
        <v>1.1005567934602833E-2</v>
      </c>
      <c r="G137" s="7">
        <f t="shared" si="15"/>
        <v>75.643300996414055</v>
      </c>
      <c r="H137" s="3">
        <f t="shared" si="21"/>
        <v>22.709181708169027</v>
      </c>
      <c r="I137" s="7">
        <f t="shared" si="16"/>
        <v>52.934119288245029</v>
      </c>
      <c r="J137" s="7"/>
      <c r="K137" s="7"/>
      <c r="L137" s="3">
        <f t="shared" si="17"/>
        <v>2.5</v>
      </c>
      <c r="M137" s="3">
        <v>75.643300996414055</v>
      </c>
      <c r="N137" s="3">
        <v>22.709181708169027</v>
      </c>
      <c r="O137" s="3">
        <v>52.934119288245029</v>
      </c>
      <c r="P137" s="3">
        <v>72.149002300878195</v>
      </c>
      <c r="Q137" s="3">
        <v>42.95743242223088</v>
      </c>
      <c r="R137" s="3">
        <v>29.191569878647314</v>
      </c>
      <c r="S137" s="3">
        <v>70.300906306848233</v>
      </c>
      <c r="T137" s="3">
        <v>49.205193782386267</v>
      </c>
      <c r="U137" s="3">
        <v>21.095712524461966</v>
      </c>
      <c r="V137" s="3">
        <v>68.904273795219169</v>
      </c>
      <c r="W137" s="3">
        <v>52.570573195024757</v>
      </c>
      <c r="X137" s="3">
        <v>16.333700600194412</v>
      </c>
    </row>
    <row r="138" spans="1:24">
      <c r="A138">
        <f t="shared" si="12"/>
        <v>24</v>
      </c>
      <c r="B138">
        <f t="shared" si="18"/>
        <v>2400</v>
      </c>
      <c r="C138" s="3">
        <f t="shared" si="22"/>
        <v>272.39999999999998</v>
      </c>
      <c r="D138" s="6">
        <f t="shared" si="19"/>
        <v>7.5648712320251942E-5</v>
      </c>
      <c r="E138" s="1">
        <f t="shared" si="23"/>
        <v>0.98886643263887608</v>
      </c>
      <c r="F138" s="1">
        <f t="shared" si="20"/>
        <v>1.1133567361123919E-2</v>
      </c>
      <c r="G138" s="7">
        <f t="shared" si="15"/>
        <v>75.796870139184946</v>
      </c>
      <c r="H138" s="3">
        <f t="shared" si="21"/>
        <v>23.151493152552884</v>
      </c>
      <c r="I138" s="7">
        <f t="shared" si="16"/>
        <v>52.645376986632058</v>
      </c>
      <c r="J138" s="7"/>
      <c r="K138" s="7"/>
      <c r="L138" s="3">
        <f t="shared" si="17"/>
        <v>2.4</v>
      </c>
      <c r="M138" s="3">
        <v>75.796870139184946</v>
      </c>
      <c r="N138" s="3">
        <v>23.151493152552884</v>
      </c>
      <c r="O138" s="3">
        <v>52.645376986632058</v>
      </c>
      <c r="P138" s="3">
        <v>72.496898500582375</v>
      </c>
      <c r="Q138" s="3">
        <v>43.600844032032064</v>
      </c>
      <c r="R138" s="3">
        <v>28.896054468550311</v>
      </c>
      <c r="S138" s="3">
        <v>70.732765515937075</v>
      </c>
      <c r="T138" s="3">
        <v>49.85532028132706</v>
      </c>
      <c r="U138" s="3">
        <v>20.877445234610015</v>
      </c>
      <c r="V138" s="3">
        <v>69.389048091012185</v>
      </c>
      <c r="W138" s="3">
        <v>53.211584101986951</v>
      </c>
      <c r="X138" s="3">
        <v>16.177463989025235</v>
      </c>
    </row>
    <row r="139" spans="1:24">
      <c r="A139">
        <f t="shared" ref="A139:A159" si="24">A140+1</f>
        <v>23</v>
      </c>
      <c r="B139">
        <f t="shared" si="18"/>
        <v>2300</v>
      </c>
      <c r="C139" s="3">
        <f t="shared" ref="C139:C170" si="25">IF(A139&lt;111,C$3-B139*F$3,C140)</f>
        <v>273.05</v>
      </c>
      <c r="D139" s="6">
        <f t="shared" si="19"/>
        <v>7.6533482554014346E-5</v>
      </c>
      <c r="E139" s="1">
        <f t="shared" ref="E139:E170" si="26">EXP(-I$2*D139*F$2)</f>
        <v>0.98873695301793474</v>
      </c>
      <c r="F139" s="1">
        <f t="shared" si="20"/>
        <v>1.1263046982065261E-2</v>
      </c>
      <c r="G139" s="7">
        <f t="shared" ref="G139:G160" si="27">G140*E139+F139*C$2*C$4*C139^4</f>
        <v>75.947288745681973</v>
      </c>
      <c r="H139" s="3">
        <f t="shared" si="21"/>
        <v>23.600702998108034</v>
      </c>
      <c r="I139" s="7">
        <f t="shared" ref="I139:I160" si="28">G139-H139</f>
        <v>52.34658574757394</v>
      </c>
      <c r="J139" s="7"/>
      <c r="K139" s="7"/>
      <c r="L139" s="3">
        <f t="shared" ref="L139:L161" si="29">B139/1000</f>
        <v>2.2999999999999998</v>
      </c>
      <c r="M139" s="3">
        <v>75.947288745681973</v>
      </c>
      <c r="N139" s="3">
        <v>23.600702998108034</v>
      </c>
      <c r="O139" s="3">
        <v>52.34658574757394</v>
      </c>
      <c r="P139" s="3">
        <v>72.840532042089194</v>
      </c>
      <c r="Q139" s="3">
        <v>44.250139304584181</v>
      </c>
      <c r="R139" s="3">
        <v>28.590392737505013</v>
      </c>
      <c r="S139" s="3">
        <v>71.161435136840339</v>
      </c>
      <c r="T139" s="3">
        <v>50.510272167162896</v>
      </c>
      <c r="U139" s="3">
        <v>20.651162969677443</v>
      </c>
      <c r="V139" s="3">
        <v>69.872108067072148</v>
      </c>
      <c r="W139" s="3">
        <v>53.857019798462481</v>
      </c>
      <c r="X139" s="3">
        <v>16.015088268609666</v>
      </c>
    </row>
    <row r="140" spans="1:24">
      <c r="A140">
        <f t="shared" si="24"/>
        <v>22</v>
      </c>
      <c r="B140">
        <f t="shared" ref="B140:B162" si="30">A140*F$2</f>
        <v>2200</v>
      </c>
      <c r="C140" s="3">
        <f t="shared" si="25"/>
        <v>273.7</v>
      </c>
      <c r="D140" s="6">
        <f t="shared" ref="D140:D161" si="31">I$3*EXP(-B140/F$4)</f>
        <v>7.7428600860368369E-5</v>
      </c>
      <c r="E140" s="1">
        <f t="shared" si="26"/>
        <v>0.9886059762849333</v>
      </c>
      <c r="F140" s="1">
        <f t="shared" ref="F140:F161" si="32">1-E140</f>
        <v>1.1394023715066703E-2</v>
      </c>
      <c r="G140" s="7">
        <f t="shared" si="27"/>
        <v>76.094377089272129</v>
      </c>
      <c r="H140" s="3">
        <f t="shared" si="21"/>
        <v>24.056881767026198</v>
      </c>
      <c r="I140" s="7">
        <f t="shared" si="28"/>
        <v>52.037495322245931</v>
      </c>
      <c r="J140" s="7"/>
      <c r="K140" s="7"/>
      <c r="L140" s="3">
        <f t="shared" si="29"/>
        <v>2.2000000000000002</v>
      </c>
      <c r="M140" s="3">
        <v>76.094377089272129</v>
      </c>
      <c r="N140" s="3">
        <v>24.056881767026198</v>
      </c>
      <c r="O140" s="3">
        <v>52.037495322245931</v>
      </c>
      <c r="P140" s="3">
        <v>73.179458303458702</v>
      </c>
      <c r="Q140" s="3">
        <v>44.905313016565771</v>
      </c>
      <c r="R140" s="3">
        <v>28.274145286892931</v>
      </c>
      <c r="S140" s="3">
        <v>71.586388143190945</v>
      </c>
      <c r="T140" s="3">
        <v>51.170045648732206</v>
      </c>
      <c r="U140" s="3">
        <v>20.416342494458739</v>
      </c>
      <c r="V140" s="3">
        <v>70.352923028330252</v>
      </c>
      <c r="W140" s="3">
        <v>54.506886312580662</v>
      </c>
      <c r="X140" s="3">
        <v>15.846036715749591</v>
      </c>
    </row>
    <row r="141" spans="1:24">
      <c r="A141">
        <f t="shared" si="24"/>
        <v>21</v>
      </c>
      <c r="B141">
        <f t="shared" si="30"/>
        <v>2100</v>
      </c>
      <c r="C141" s="3">
        <f t="shared" si="25"/>
        <v>274.35000000000002</v>
      </c>
      <c r="D141" s="6">
        <f t="shared" si="31"/>
        <v>7.8334188268031155E-5</v>
      </c>
      <c r="E141" s="1">
        <f t="shared" si="26"/>
        <v>0.98847348533356671</v>
      </c>
      <c r="F141" s="1">
        <f t="shared" si="32"/>
        <v>1.1526514666433285E-2</v>
      </c>
      <c r="G141" s="7">
        <f t="shared" si="27"/>
        <v>76.237948342099187</v>
      </c>
      <c r="H141" s="3">
        <f t="shared" ref="H141:H161" si="33">H140*E141+F141*C$2*C$4*C141^4</f>
        <v>24.520099753206058</v>
      </c>
      <c r="I141" s="7">
        <f t="shared" si="28"/>
        <v>51.717848588893133</v>
      </c>
      <c r="J141" s="7"/>
      <c r="K141" s="7"/>
      <c r="L141" s="3">
        <f t="shared" si="29"/>
        <v>2.1</v>
      </c>
      <c r="M141" s="3">
        <v>76.237948342099187</v>
      </c>
      <c r="N141" s="3">
        <v>24.520099753206058</v>
      </c>
      <c r="O141" s="3">
        <v>51.717848588893133</v>
      </c>
      <c r="P141" s="3">
        <v>73.513202874450101</v>
      </c>
      <c r="Q141" s="3">
        <v>45.566359279894179</v>
      </c>
      <c r="R141" s="3">
        <v>27.946843594555922</v>
      </c>
      <c r="S141" s="3">
        <v>72.007051619118741</v>
      </c>
      <c r="T141" s="3">
        <v>51.834637120022784</v>
      </c>
      <c r="U141" s="3">
        <v>20.172414499095957</v>
      </c>
      <c r="V141" s="3">
        <v>70.83090531927914</v>
      </c>
      <c r="W141" s="3">
        <v>55.161190080148408</v>
      </c>
      <c r="X141" s="3">
        <v>15.669715239130731</v>
      </c>
    </row>
    <row r="142" spans="1:24">
      <c r="A142">
        <f t="shared" si="24"/>
        <v>20</v>
      </c>
      <c r="B142">
        <f t="shared" si="30"/>
        <v>2000</v>
      </c>
      <c r="C142" s="3">
        <f t="shared" si="25"/>
        <v>275</v>
      </c>
      <c r="D142" s="6">
        <f t="shared" si="31"/>
        <v>7.9250367221244354E-5</v>
      </c>
      <c r="E142" s="1">
        <f t="shared" si="26"/>
        <v>0.98833946286687113</v>
      </c>
      <c r="F142" s="1">
        <f t="shared" si="32"/>
        <v>1.1660537133128868E-2</v>
      </c>
      <c r="G142" s="7">
        <f t="shared" si="27"/>
        <v>76.377808282764363</v>
      </c>
      <c r="H142" s="3">
        <f t="shared" si="33"/>
        <v>24.990426992980471</v>
      </c>
      <c r="I142" s="7">
        <f t="shared" si="28"/>
        <v>51.387381289783889</v>
      </c>
      <c r="J142" s="7"/>
      <c r="K142" s="7"/>
      <c r="L142" s="3">
        <f t="shared" si="29"/>
        <v>2</v>
      </c>
      <c r="M142" s="3">
        <v>76.377808282764363</v>
      </c>
      <c r="N142" s="3">
        <v>24.990426992980471</v>
      </c>
      <c r="O142" s="3">
        <v>51.387381289783889</v>
      </c>
      <c r="P142" s="3">
        <v>73.841259419558114</v>
      </c>
      <c r="Q142" s="3">
        <v>46.233271565209755</v>
      </c>
      <c r="R142" s="3">
        <v>27.607987854348359</v>
      </c>
      <c r="S142" s="3">
        <v>72.422802510558938</v>
      </c>
      <c r="T142" s="3">
        <v>52.504043182837833</v>
      </c>
      <c r="U142" s="3">
        <v>19.918759327721105</v>
      </c>
      <c r="V142" s="3">
        <v>71.305403889143662</v>
      </c>
      <c r="W142" s="3">
        <v>55.819937949623203</v>
      </c>
      <c r="X142" s="3">
        <v>15.485465939520459</v>
      </c>
    </row>
    <row r="143" spans="1:24">
      <c r="A143">
        <f t="shared" si="24"/>
        <v>19</v>
      </c>
      <c r="B143">
        <f t="shared" si="30"/>
        <v>1900</v>
      </c>
      <c r="C143" s="3">
        <f t="shared" si="25"/>
        <v>275.64999999999998</v>
      </c>
      <c r="D143" s="6">
        <f t="shared" si="31"/>
        <v>8.0177261596329778E-5</v>
      </c>
      <c r="E143" s="1">
        <f t="shared" si="26"/>
        <v>0.98820389139521259</v>
      </c>
      <c r="F143" s="1">
        <f t="shared" si="32"/>
        <v>1.1796108604787414E-2</v>
      </c>
      <c r="G143" s="7">
        <f t="shared" si="27"/>
        <v>76.513754990572366</v>
      </c>
      <c r="H143" s="3">
        <f t="shared" si="33"/>
        <v>25.467933235373973</v>
      </c>
      <c r="I143" s="7">
        <f t="shared" si="28"/>
        <v>51.045821755198389</v>
      </c>
      <c r="J143" s="7"/>
      <c r="K143" s="7"/>
      <c r="L143" s="3">
        <f t="shared" si="29"/>
        <v>1.9</v>
      </c>
      <c r="M143" s="3">
        <v>76.513754990572366</v>
      </c>
      <c r="N143" s="3">
        <v>25.467933235373973</v>
      </c>
      <c r="O143" s="3">
        <v>51.045821755198389</v>
      </c>
      <c r="P143" s="3">
        <v>74.163087372059437</v>
      </c>
      <c r="Q143" s="3">
        <v>46.906042726296647</v>
      </c>
      <c r="R143" s="3">
        <v>27.25704464576279</v>
      </c>
      <c r="S143" s="3">
        <v>72.832962947434794</v>
      </c>
      <c r="T143" s="3">
        <v>53.178260668967013</v>
      </c>
      <c r="U143" s="3">
        <v>19.654702278467781</v>
      </c>
      <c r="V143" s="3">
        <v>71.775697070430198</v>
      </c>
      <c r="W143" s="3">
        <v>56.483137186315133</v>
      </c>
      <c r="X143" s="3">
        <v>15.292559884115065</v>
      </c>
    </row>
    <row r="144" spans="1:24">
      <c r="A144">
        <f t="shared" si="24"/>
        <v>18</v>
      </c>
      <c r="B144">
        <f t="shared" si="30"/>
        <v>1800</v>
      </c>
      <c r="C144" s="3">
        <f t="shared" si="25"/>
        <v>276.3</v>
      </c>
      <c r="D144" s="6">
        <f t="shared" si="31"/>
        <v>8.111499671843871E-5</v>
      </c>
      <c r="E144" s="1">
        <f t="shared" si="26"/>
        <v>0.9880667532342573</v>
      </c>
      <c r="F144" s="1">
        <f t="shared" si="32"/>
        <v>1.19332467657427E-2</v>
      </c>
      <c r="G144" s="7">
        <f t="shared" si="27"/>
        <v>76.64557852565504</v>
      </c>
      <c r="H144" s="3">
        <f t="shared" si="33"/>
        <v>25.952687911903993</v>
      </c>
      <c r="I144" s="7">
        <f t="shared" si="28"/>
        <v>50.692890613751047</v>
      </c>
      <c r="J144" s="7"/>
      <c r="K144" s="7"/>
      <c r="L144" s="3">
        <f t="shared" si="29"/>
        <v>1.8</v>
      </c>
      <c r="M144" s="3">
        <v>76.64557852565504</v>
      </c>
      <c r="N144" s="3">
        <v>25.952687911903993</v>
      </c>
      <c r="O144" s="3">
        <v>50.692890613751047</v>
      </c>
      <c r="P144" s="3">
        <v>74.478109444488823</v>
      </c>
      <c r="Q144" s="3">
        <v>47.584665025410729</v>
      </c>
      <c r="R144" s="3">
        <v>26.893444419078094</v>
      </c>
      <c r="S144" s="3">
        <v>73.236795089847476</v>
      </c>
      <c r="T144" s="3">
        <v>53.857286661820623</v>
      </c>
      <c r="U144" s="3">
        <v>19.379508428026853</v>
      </c>
      <c r="V144" s="3">
        <v>72.240984467570343</v>
      </c>
      <c r="W144" s="3">
        <v>57.150795475824403</v>
      </c>
      <c r="X144" s="3">
        <v>15.09018899174594</v>
      </c>
    </row>
    <row r="145" spans="1:24">
      <c r="A145">
        <f t="shared" si="24"/>
        <v>17</v>
      </c>
      <c r="B145">
        <f t="shared" si="30"/>
        <v>1700</v>
      </c>
      <c r="C145" s="3">
        <f t="shared" si="25"/>
        <v>276.95</v>
      </c>
      <c r="D145" s="6">
        <f t="shared" si="31"/>
        <v>8.2063699378497027E-5</v>
      </c>
      <c r="E145" s="1">
        <f t="shared" si="26"/>
        <v>0.98792803050292333</v>
      </c>
      <c r="F145" s="1">
        <f t="shared" si="32"/>
        <v>1.2071969497076673E-2</v>
      </c>
      <c r="G145" s="7">
        <f t="shared" si="27"/>
        <v>76.773060594246303</v>
      </c>
      <c r="H145" s="3">
        <f t="shared" si="33"/>
        <v>26.444760105940329</v>
      </c>
      <c r="I145" s="7">
        <f t="shared" si="28"/>
        <v>50.32830048830597</v>
      </c>
      <c r="J145" s="7"/>
      <c r="K145" s="7"/>
      <c r="L145" s="3">
        <f t="shared" si="29"/>
        <v>1.7</v>
      </c>
      <c r="M145" s="3">
        <v>76.773060594246303</v>
      </c>
      <c r="N145" s="3">
        <v>26.444760105940329</v>
      </c>
      <c r="O145" s="3">
        <v>50.32830048830597</v>
      </c>
      <c r="P145" s="3">
        <v>74.785708939603808</v>
      </c>
      <c r="Q145" s="3">
        <v>48.26913015948292</v>
      </c>
      <c r="R145" s="3">
        <v>26.516578780120888</v>
      </c>
      <c r="S145" s="3">
        <v>73.633495445914065</v>
      </c>
      <c r="T145" s="3">
        <v>54.541118517486588</v>
      </c>
      <c r="U145" s="3">
        <v>19.092376928427477</v>
      </c>
      <c r="V145" s="3">
        <v>72.700377837904028</v>
      </c>
      <c r="W145" s="3">
        <v>57.82292092672305</v>
      </c>
      <c r="X145" s="3">
        <v>14.877456911180978</v>
      </c>
    </row>
    <row r="146" spans="1:24">
      <c r="A146">
        <f t="shared" si="24"/>
        <v>16</v>
      </c>
      <c r="B146">
        <f t="shared" si="30"/>
        <v>1600</v>
      </c>
      <c r="C146" s="3">
        <f t="shared" si="25"/>
        <v>277.60000000000002</v>
      </c>
      <c r="D146" s="6">
        <f t="shared" si="31"/>
        <v>8.3023497850348655E-5</v>
      </c>
      <c r="E146" s="1">
        <f t="shared" si="26"/>
        <v>0.9877877051213132</v>
      </c>
      <c r="F146" s="1">
        <f t="shared" si="32"/>
        <v>1.2212294878686802E-2</v>
      </c>
      <c r="G146" s="7">
        <f t="shared" si="27"/>
        <v>76.895974198340681</v>
      </c>
      <c r="H146" s="3">
        <f t="shared" si="33"/>
        <v>26.944218521638369</v>
      </c>
      <c r="I146" s="7">
        <f t="shared" si="28"/>
        <v>49.951755676702312</v>
      </c>
      <c r="J146" s="7"/>
      <c r="K146" s="7"/>
      <c r="L146" s="3">
        <f t="shared" si="29"/>
        <v>1.6</v>
      </c>
      <c r="M146" s="3">
        <v>76.895974198340681</v>
      </c>
      <c r="N146" s="3">
        <v>26.944218521638369</v>
      </c>
      <c r="O146" s="3">
        <v>49.951755676702312</v>
      </c>
      <c r="P146" s="3">
        <v>75.085226844402015</v>
      </c>
      <c r="Q146" s="3">
        <v>48.959429287163879</v>
      </c>
      <c r="R146" s="3">
        <v>26.125797557238137</v>
      </c>
      <c r="S146" s="3">
        <v>74.022188602716341</v>
      </c>
      <c r="T146" s="3">
        <v>55.229753885171334</v>
      </c>
      <c r="U146" s="3">
        <v>18.792434717545007</v>
      </c>
      <c r="V146" s="3">
        <v>73.152890830622852</v>
      </c>
      <c r="W146" s="3">
        <v>58.499522072491729</v>
      </c>
      <c r="X146" s="3">
        <v>14.653368758131123</v>
      </c>
    </row>
    <row r="147" spans="1:24">
      <c r="A147">
        <f t="shared" si="24"/>
        <v>15</v>
      </c>
      <c r="B147">
        <f t="shared" si="30"/>
        <v>1500</v>
      </c>
      <c r="C147" s="3">
        <f t="shared" si="25"/>
        <v>278.25</v>
      </c>
      <c r="D147" s="6">
        <f t="shared" si="31"/>
        <v>8.3994521908099348E-5</v>
      </c>
      <c r="E147" s="1">
        <f t="shared" si="26"/>
        <v>0.98764575880862837</v>
      </c>
      <c r="F147" s="1">
        <f t="shared" si="32"/>
        <v>1.2354241191371629E-2</v>
      </c>
      <c r="G147" s="7">
        <f t="shared" si="27"/>
        <v>77.014083268924608</v>
      </c>
      <c r="H147" s="3">
        <f t="shared" si="33"/>
        <v>27.451131452462647</v>
      </c>
      <c r="I147" s="7">
        <f t="shared" si="28"/>
        <v>49.562951816461961</v>
      </c>
      <c r="J147" s="7"/>
      <c r="K147" s="7"/>
      <c r="L147" s="3">
        <f t="shared" si="29"/>
        <v>1.5</v>
      </c>
      <c r="M147" s="3">
        <v>77.014083268924608</v>
      </c>
      <c r="N147" s="3">
        <v>27.451131452462647</v>
      </c>
      <c r="O147" s="3">
        <v>49.562951816461961</v>
      </c>
      <c r="P147" s="3">
        <v>75.375958688108554</v>
      </c>
      <c r="Q147" s="3">
        <v>49.65555305667371</v>
      </c>
      <c r="R147" s="3">
        <v>25.720405631434843</v>
      </c>
      <c r="S147" s="3">
        <v>74.401920304866948</v>
      </c>
      <c r="T147" s="3">
        <v>55.923190726987087</v>
      </c>
      <c r="U147" s="3">
        <v>18.478729577879861</v>
      </c>
      <c r="V147" s="3">
        <v>73.597427430179906</v>
      </c>
      <c r="W147" s="3">
        <v>59.180607872724323</v>
      </c>
      <c r="X147" s="3">
        <v>14.416819557455582</v>
      </c>
    </row>
    <row r="148" spans="1:24">
      <c r="A148">
        <f t="shared" si="24"/>
        <v>14</v>
      </c>
      <c r="B148">
        <f t="shared" si="30"/>
        <v>1400</v>
      </c>
      <c r="C148" s="3">
        <f t="shared" si="25"/>
        <v>278.89999999999998</v>
      </c>
      <c r="D148" s="6">
        <f t="shared" si="31"/>
        <v>8.4976902843663472E-5</v>
      </c>
      <c r="E148" s="1">
        <f t="shared" si="26"/>
        <v>0.98750217308106403</v>
      </c>
      <c r="F148" s="1">
        <f t="shared" si="32"/>
        <v>1.2497826918935973E-2</v>
      </c>
      <c r="G148" s="7">
        <f t="shared" si="27"/>
        <v>77.127142281923099</v>
      </c>
      <c r="H148" s="3">
        <f t="shared" si="33"/>
        <v>27.965566749318384</v>
      </c>
      <c r="I148" s="7">
        <f t="shared" si="28"/>
        <v>49.161575532604715</v>
      </c>
      <c r="J148" s="7"/>
      <c r="K148" s="7"/>
      <c r="L148" s="3">
        <f t="shared" si="29"/>
        <v>1.4</v>
      </c>
      <c r="M148" s="3">
        <v>77.127142281923099</v>
      </c>
      <c r="N148" s="3">
        <v>27.965566749318384</v>
      </c>
      <c r="O148" s="3">
        <v>49.161575532604715</v>
      </c>
      <c r="P148" s="3">
        <v>75.657151143237741</v>
      </c>
      <c r="Q148" s="3">
        <v>50.357491634418103</v>
      </c>
      <c r="R148" s="3">
        <v>25.299659508819637</v>
      </c>
      <c r="S148" s="3">
        <v>74.771649807362593</v>
      </c>
      <c r="T148" s="3">
        <v>56.621427337050072</v>
      </c>
      <c r="U148" s="3">
        <v>18.150222470312521</v>
      </c>
      <c r="V148" s="3">
        <v>74.032768928673036</v>
      </c>
      <c r="W148" s="3">
        <v>59.866187713615396</v>
      </c>
      <c r="X148" s="3">
        <v>14.16658121505764</v>
      </c>
    </row>
    <row r="149" spans="1:24">
      <c r="A149">
        <f t="shared" si="24"/>
        <v>13</v>
      </c>
      <c r="B149">
        <f t="shared" si="30"/>
        <v>1300</v>
      </c>
      <c r="C149" s="3">
        <f t="shared" si="25"/>
        <v>279.55</v>
      </c>
      <c r="D149" s="6">
        <f t="shared" si="31"/>
        <v>8.5970773484515971E-5</v>
      </c>
      <c r="E149" s="1">
        <f t="shared" si="26"/>
        <v>0.98735692924968543</v>
      </c>
      <c r="F149" s="1">
        <f t="shared" si="32"/>
        <v>1.2643070750314567E-2</v>
      </c>
      <c r="G149" s="7">
        <f t="shared" si="27"/>
        <v>77.234895855955287</v>
      </c>
      <c r="H149" s="3">
        <f t="shared" si="33"/>
        <v>28.487591788309672</v>
      </c>
      <c r="I149" s="7">
        <f t="shared" si="28"/>
        <v>48.747304067645615</v>
      </c>
      <c r="J149" s="7"/>
      <c r="K149" s="7"/>
      <c r="L149" s="3">
        <f t="shared" si="29"/>
        <v>1.3</v>
      </c>
      <c r="M149" s="3">
        <v>77.234895855955287</v>
      </c>
      <c r="N149" s="3">
        <v>28.487591788309672</v>
      </c>
      <c r="O149" s="3">
        <v>48.747304067645615</v>
      </c>
      <c r="P149" s="3">
        <v>75.927998346836304</v>
      </c>
      <c r="Q149" s="3">
        <v>51.065234734330105</v>
      </c>
      <c r="R149" s="3">
        <v>24.8627636125062</v>
      </c>
      <c r="S149" s="3">
        <v>75.130241420557724</v>
      </c>
      <c r="T149" s="3">
        <v>57.324462359855673</v>
      </c>
      <c r="U149" s="3">
        <v>17.805779060702051</v>
      </c>
      <c r="V149" s="3">
        <v>74.457559226363301</v>
      </c>
      <c r="W149" s="3">
        <v>60.556271407747232</v>
      </c>
      <c r="X149" s="3">
        <v>13.901287818616069</v>
      </c>
    </row>
    <row r="150" spans="1:24">
      <c r="A150">
        <f t="shared" si="24"/>
        <v>12</v>
      </c>
      <c r="B150">
        <f t="shared" si="30"/>
        <v>1200</v>
      </c>
      <c r="C150" s="3">
        <f t="shared" si="25"/>
        <v>280.2</v>
      </c>
      <c r="D150" s="6">
        <f t="shared" si="31"/>
        <v>8.6976268211651811E-5</v>
      </c>
      <c r="E150" s="1">
        <f t="shared" si="26"/>
        <v>0.98721000841828566</v>
      </c>
      <c r="F150" s="1">
        <f t="shared" si="32"/>
        <v>1.2789991581714344E-2</v>
      </c>
      <c r="G150" s="7">
        <f t="shared" si="27"/>
        <v>77.337078330940415</v>
      </c>
      <c r="H150" s="3">
        <f t="shared" si="33"/>
        <v>29.017273438144159</v>
      </c>
      <c r="I150" s="7">
        <f t="shared" si="28"/>
        <v>48.319804892796256</v>
      </c>
      <c r="J150" s="7"/>
      <c r="K150" s="7"/>
      <c r="L150" s="3">
        <f t="shared" si="29"/>
        <v>1.2</v>
      </c>
      <c r="M150" s="3">
        <v>77.337078330940415</v>
      </c>
      <c r="N150" s="3">
        <v>29.017273438144159</v>
      </c>
      <c r="O150" s="3">
        <v>48.319804892796256</v>
      </c>
      <c r="P150" s="3">
        <v>76.187637916812079</v>
      </c>
      <c r="Q150" s="3">
        <v>51.778771647894622</v>
      </c>
      <c r="R150" s="3">
        <v>24.408866268917457</v>
      </c>
      <c r="S150" s="3">
        <v>75.476455155120533</v>
      </c>
      <c r="T150" s="3">
        <v>58.032294807898772</v>
      </c>
      <c r="U150" s="3">
        <v>17.444160347221761</v>
      </c>
      <c r="V150" s="3">
        <v>74.870288230263085</v>
      </c>
      <c r="W150" s="3">
        <v>61.250869193194966</v>
      </c>
      <c r="X150" s="3">
        <v>13.61941903706812</v>
      </c>
    </row>
    <row r="151" spans="1:24">
      <c r="A151">
        <f t="shared" si="24"/>
        <v>11</v>
      </c>
      <c r="B151">
        <f t="shared" si="30"/>
        <v>1100</v>
      </c>
      <c r="C151" s="3">
        <f t="shared" si="25"/>
        <v>280.85000000000002</v>
      </c>
      <c r="D151" s="6">
        <f t="shared" si="31"/>
        <v>8.7993522977755797E-5</v>
      </c>
      <c r="E151" s="1">
        <f t="shared" si="26"/>
        <v>0.98706139148122274</v>
      </c>
      <c r="F151" s="1">
        <f t="shared" si="32"/>
        <v>1.2938608518777261E-2</v>
      </c>
      <c r="G151" s="7">
        <f t="shared" si="27"/>
        <v>77.433413326539991</v>
      </c>
      <c r="H151" s="3">
        <f t="shared" si="33"/>
        <v>29.554678027205181</v>
      </c>
      <c r="I151" s="7">
        <f t="shared" si="28"/>
        <v>47.878735299334807</v>
      </c>
      <c r="J151" s="7"/>
      <c r="K151" s="7"/>
      <c r="L151" s="3">
        <f t="shared" si="29"/>
        <v>1.1000000000000001</v>
      </c>
      <c r="M151" s="3">
        <v>77.433413326539991</v>
      </c>
      <c r="N151" s="3">
        <v>29.554678027205181</v>
      </c>
      <c r="O151" s="3">
        <v>47.878735299334807</v>
      </c>
      <c r="P151" s="3">
        <v>76.435146635823216</v>
      </c>
      <c r="Q151" s="3">
        <v>52.498091274810754</v>
      </c>
      <c r="R151" s="3">
        <v>23.937055361012462</v>
      </c>
      <c r="S151" s="3">
        <v>75.808936363573167</v>
      </c>
      <c r="T151" s="3">
        <v>58.744924078509435</v>
      </c>
      <c r="U151" s="3">
        <v>17.064012285063733</v>
      </c>
      <c r="V151" s="3">
        <v>75.269273086989799</v>
      </c>
      <c r="W151" s="3">
        <v>61.949991731970414</v>
      </c>
      <c r="X151" s="3">
        <v>13.319281355019385</v>
      </c>
    </row>
    <row r="152" spans="1:24">
      <c r="A152">
        <f t="shared" si="24"/>
        <v>10</v>
      </c>
      <c r="B152">
        <f t="shared" si="30"/>
        <v>1000</v>
      </c>
      <c r="C152" s="3">
        <f t="shared" si="25"/>
        <v>281.5</v>
      </c>
      <c r="D152" s="6">
        <f t="shared" si="31"/>
        <v>8.9022675325584532E-5</v>
      </c>
      <c r="E152" s="1">
        <f t="shared" si="26"/>
        <v>0.98691105912123889</v>
      </c>
      <c r="F152" s="1">
        <f t="shared" si="32"/>
        <v>1.3088940878761113E-2</v>
      </c>
      <c r="G152" s="7">
        <f t="shared" si="27"/>
        <v>77.523613279363261</v>
      </c>
      <c r="H152" s="3">
        <f t="shared" si="33"/>
        <v>30.09987131031334</v>
      </c>
      <c r="I152" s="7">
        <f t="shared" si="28"/>
        <v>47.423741969049921</v>
      </c>
      <c r="J152" s="7"/>
      <c r="K152" s="7"/>
      <c r="L152" s="3">
        <f t="shared" si="29"/>
        <v>1</v>
      </c>
      <c r="M152" s="3">
        <v>77.523613279363261</v>
      </c>
      <c r="N152" s="3">
        <v>30.09987131031334</v>
      </c>
      <c r="O152" s="3">
        <v>47.423741969049921</v>
      </c>
      <c r="P152" s="3">
        <v>76.669535772520916</v>
      </c>
      <c r="Q152" s="3">
        <v>53.223182154244803</v>
      </c>
      <c r="R152" s="3">
        <v>23.446353618276113</v>
      </c>
      <c r="S152" s="3">
        <v>76.126204262291012</v>
      </c>
      <c r="T152" s="3">
        <v>59.462349969876243</v>
      </c>
      <c r="U152" s="3">
        <v>16.663854292414769</v>
      </c>
      <c r="V152" s="3">
        <v>75.652636947097292</v>
      </c>
      <c r="W152" s="3">
        <v>62.653650107826351</v>
      </c>
      <c r="X152" s="3">
        <v>12.998986839270941</v>
      </c>
    </row>
    <row r="153" spans="1:24">
      <c r="A153">
        <f t="shared" si="24"/>
        <v>9</v>
      </c>
      <c r="B153">
        <f t="shared" si="30"/>
        <v>900</v>
      </c>
      <c r="C153" s="3">
        <f t="shared" si="25"/>
        <v>282.14999999999998</v>
      </c>
      <c r="D153" s="6">
        <f t="shared" si="31"/>
        <v>9.0063864406563575E-5</v>
      </c>
      <c r="E153" s="1">
        <f t="shared" si="26"/>
        <v>0.98675899180726012</v>
      </c>
      <c r="F153" s="1">
        <f t="shared" si="32"/>
        <v>1.3241008192739878E-2</v>
      </c>
      <c r="G153" s="7">
        <f t="shared" si="27"/>
        <v>77.607378957800464</v>
      </c>
      <c r="H153" s="3">
        <f t="shared" si="33"/>
        <v>30.652918435200736</v>
      </c>
      <c r="I153" s="7">
        <f t="shared" si="28"/>
        <v>46.954460522599732</v>
      </c>
      <c r="J153" s="7"/>
      <c r="K153" s="7"/>
      <c r="L153" s="3">
        <f t="shared" si="29"/>
        <v>0.9</v>
      </c>
      <c r="M153" s="3">
        <v>77.607378957800464</v>
      </c>
      <c r="N153" s="3">
        <v>30.652918435200736</v>
      </c>
      <c r="O153" s="3">
        <v>46.954460522599732</v>
      </c>
      <c r="P153" s="3">
        <v>76.889746006977077</v>
      </c>
      <c r="Q153" s="3">
        <v>53.954032496625267</v>
      </c>
      <c r="R153" s="3">
        <v>22.93571351035181</v>
      </c>
      <c r="S153" s="3">
        <v>76.426639203441823</v>
      </c>
      <c r="T153" s="3">
        <v>60.184572696232053</v>
      </c>
      <c r="U153" s="3">
        <v>16.242066507209771</v>
      </c>
      <c r="V153" s="3">
        <v>76.018284913004905</v>
      </c>
      <c r="W153" s="3">
        <v>63.361855823444976</v>
      </c>
      <c r="X153" s="3">
        <v>12.656429089559929</v>
      </c>
    </row>
    <row r="154" spans="1:24">
      <c r="A154">
        <f t="shared" si="24"/>
        <v>8</v>
      </c>
      <c r="B154">
        <f t="shared" si="30"/>
        <v>800</v>
      </c>
      <c r="C154" s="3">
        <f t="shared" si="25"/>
        <v>282.8</v>
      </c>
      <c r="D154" s="6">
        <f t="shared" si="31"/>
        <v>9.1117230999602193E-5</v>
      </c>
      <c r="E154" s="1">
        <f t="shared" si="26"/>
        <v>0.98660516979217583</v>
      </c>
      <c r="F154" s="1">
        <f t="shared" si="32"/>
        <v>1.3394830207824171E-2</v>
      </c>
      <c r="G154" s="7">
        <f t="shared" si="27"/>
        <v>77.68439895328126</v>
      </c>
      <c r="H154" s="3">
        <f t="shared" si="33"/>
        <v>31.213883908722249</v>
      </c>
      <c r="I154" s="7">
        <f t="shared" si="28"/>
        <v>46.470515044559008</v>
      </c>
      <c r="J154" s="7"/>
      <c r="K154" s="7"/>
      <c r="L154" s="3">
        <f t="shared" si="29"/>
        <v>0.8</v>
      </c>
      <c r="M154" s="3">
        <v>77.68439895328126</v>
      </c>
      <c r="N154" s="3">
        <v>31.213883908722249</v>
      </c>
      <c r="O154" s="3">
        <v>46.470515044559008</v>
      </c>
      <c r="P154" s="3">
        <v>77.094641923855491</v>
      </c>
      <c r="Q154" s="3">
        <v>54.690630215929026</v>
      </c>
      <c r="R154" s="3">
        <v>22.404011707926465</v>
      </c>
      <c r="S154" s="3">
        <v>76.708468550050128</v>
      </c>
      <c r="T154" s="3">
        <v>60.911592902179017</v>
      </c>
      <c r="U154" s="3">
        <v>15.796875647871111</v>
      </c>
      <c r="V154" s="3">
        <v>76.363876770435667</v>
      </c>
      <c r="W154" s="3">
        <v>64.074620797035422</v>
      </c>
      <c r="X154" s="3">
        <v>12.289255973400245</v>
      </c>
    </row>
    <row r="155" spans="1:24">
      <c r="A155">
        <f t="shared" si="24"/>
        <v>7</v>
      </c>
      <c r="B155">
        <f t="shared" si="30"/>
        <v>700</v>
      </c>
      <c r="C155" s="3">
        <f t="shared" si="25"/>
        <v>283.45</v>
      </c>
      <c r="D155" s="6">
        <f t="shared" si="31"/>
        <v>9.2182917530127836E-5</v>
      </c>
      <c r="E155" s="1">
        <f t="shared" si="26"/>
        <v>0.98644957311059922</v>
      </c>
      <c r="F155" s="1">
        <f t="shared" si="32"/>
        <v>1.355042688940078E-2</v>
      </c>
      <c r="G155" s="7">
        <f t="shared" si="27"/>
        <v>77.754349146685684</v>
      </c>
      <c r="H155" s="3">
        <f t="shared" si="33"/>
        <v>31.782831562829283</v>
      </c>
      <c r="I155" s="7">
        <f t="shared" si="28"/>
        <v>45.971517583856397</v>
      </c>
      <c r="J155" s="7"/>
      <c r="K155" s="7"/>
      <c r="L155" s="3">
        <f t="shared" si="29"/>
        <v>0.7</v>
      </c>
      <c r="M155" s="3">
        <v>77.754349146685684</v>
      </c>
      <c r="N155" s="3">
        <v>31.782831562829283</v>
      </c>
      <c r="O155" s="3">
        <v>45.971517583856397</v>
      </c>
      <c r="P155" s="3">
        <v>77.28300603326646</v>
      </c>
      <c r="Q155" s="3">
        <v>55.432962962406208</v>
      </c>
      <c r="R155" s="3">
        <v>21.850043070860252</v>
      </c>
      <c r="S155" s="3">
        <v>76.969750988911755</v>
      </c>
      <c r="T155" s="3">
        <v>61.643411676132359</v>
      </c>
      <c r="U155" s="3">
        <v>15.326339312779396</v>
      </c>
      <c r="V155" s="3">
        <v>76.686796042762808</v>
      </c>
      <c r="W155" s="3">
        <v>64.791957358366531</v>
      </c>
      <c r="X155" s="3">
        <v>11.894838684396277</v>
      </c>
    </row>
    <row r="156" spans="1:24">
      <c r="A156">
        <f t="shared" si="24"/>
        <v>6</v>
      </c>
      <c r="B156">
        <f t="shared" si="30"/>
        <v>600</v>
      </c>
      <c r="C156" s="3">
        <f t="shared" si="25"/>
        <v>284.10000000000002</v>
      </c>
      <c r="D156" s="6">
        <f t="shared" si="31"/>
        <v>9.3261068089343598E-5</v>
      </c>
      <c r="E156" s="1">
        <f t="shared" si="26"/>
        <v>0.98629218157660892</v>
      </c>
      <c r="F156" s="1">
        <f t="shared" si="32"/>
        <v>1.3707818423391083E-2</v>
      </c>
      <c r="G156" s="7">
        <f t="shared" si="27"/>
        <v>77.816892148558694</v>
      </c>
      <c r="H156" s="3">
        <f t="shared" si="33"/>
        <v>32.359824520332694</v>
      </c>
      <c r="I156" s="7">
        <f t="shared" si="28"/>
        <v>45.457067628226</v>
      </c>
      <c r="J156" s="7"/>
      <c r="K156" s="7"/>
      <c r="L156" s="3">
        <f t="shared" si="29"/>
        <v>0.6</v>
      </c>
      <c r="M156" s="3">
        <v>77.816892148558694</v>
      </c>
      <c r="N156" s="3">
        <v>32.359824520332694</v>
      </c>
      <c r="O156" s="3">
        <v>45.457067628226</v>
      </c>
      <c r="P156" s="3">
        <v>77.453532275241017</v>
      </c>
      <c r="Q156" s="3">
        <v>56.181018155689863</v>
      </c>
      <c r="R156" s="3">
        <v>21.272514119551154</v>
      </c>
      <c r="S156" s="3">
        <v>77.208359095151735</v>
      </c>
      <c r="T156" s="3">
        <v>62.380030562864832</v>
      </c>
      <c r="U156" s="3">
        <v>14.828328532286903</v>
      </c>
      <c r="V156" s="3">
        <v>76.98411483745457</v>
      </c>
      <c r="W156" s="3">
        <v>65.5138782442625</v>
      </c>
      <c r="X156" s="3">
        <v>11.47023659319207</v>
      </c>
    </row>
    <row r="157" spans="1:24">
      <c r="A157">
        <f t="shared" si="24"/>
        <v>5</v>
      </c>
      <c r="B157">
        <f t="shared" si="30"/>
        <v>500</v>
      </c>
      <c r="C157" s="3">
        <f t="shared" si="25"/>
        <v>284.75</v>
      </c>
      <c r="D157" s="6">
        <f t="shared" si="31"/>
        <v>9.4351828453710694E-5</v>
      </c>
      <c r="E157" s="1">
        <f t="shared" si="26"/>
        <v>0.98613297478146922</v>
      </c>
      <c r="F157" s="1">
        <f t="shared" si="32"/>
        <v>1.3867025218530782E-2</v>
      </c>
      <c r="G157" s="7">
        <f t="shared" si="27"/>
        <v>77.871676711699791</v>
      </c>
      <c r="H157" s="3">
        <f t="shared" si="33"/>
        <v>32.944925160482697</v>
      </c>
      <c r="I157" s="7">
        <f t="shared" si="28"/>
        <v>44.926751551217095</v>
      </c>
      <c r="J157" s="7"/>
      <c r="K157" s="7"/>
      <c r="L157" s="3">
        <f t="shared" si="29"/>
        <v>0.5</v>
      </c>
      <c r="M157" s="3">
        <v>77.871676711699791</v>
      </c>
      <c r="N157" s="3">
        <v>32.944925160482697</v>
      </c>
      <c r="O157" s="3">
        <v>44.926751551217095</v>
      </c>
      <c r="P157" s="3">
        <v>77.604818959328838</v>
      </c>
      <c r="Q157" s="3">
        <v>56.934783018234732</v>
      </c>
      <c r="R157" s="3">
        <v>20.670035941094106</v>
      </c>
      <c r="S157" s="3">
        <v>77.421959938465534</v>
      </c>
      <c r="T157" s="3">
        <v>63.121451575136291</v>
      </c>
      <c r="U157" s="3">
        <v>14.300508363329243</v>
      </c>
      <c r="V157" s="3">
        <v>77.252553872262496</v>
      </c>
      <c r="W157" s="3">
        <v>66.240396593589665</v>
      </c>
      <c r="X157" s="3">
        <v>11.012157278672831</v>
      </c>
    </row>
    <row r="158" spans="1:24">
      <c r="A158">
        <f t="shared" si="24"/>
        <v>4</v>
      </c>
      <c r="B158">
        <f t="shared" si="30"/>
        <v>400</v>
      </c>
      <c r="C158" s="3">
        <f t="shared" si="25"/>
        <v>285.39999999999998</v>
      </c>
      <c r="D158" s="6">
        <f t="shared" si="31"/>
        <v>9.5455346104658903E-5</v>
      </c>
      <c r="E158" s="1">
        <f t="shared" si="26"/>
        <v>0.98597193209133227</v>
      </c>
      <c r="F158" s="1">
        <f t="shared" si="32"/>
        <v>1.402806790866773E-2</v>
      </c>
      <c r="G158" s="7">
        <f t="shared" si="27"/>
        <v>77.918337114613436</v>
      </c>
      <c r="H158" s="3">
        <f t="shared" si="33"/>
        <v>33.5381950843948</v>
      </c>
      <c r="I158" s="7">
        <f t="shared" si="28"/>
        <v>44.380142030218636</v>
      </c>
      <c r="J158" s="7"/>
      <c r="K158" s="7"/>
      <c r="L158" s="3">
        <f t="shared" si="29"/>
        <v>0.4</v>
      </c>
      <c r="M158" s="3">
        <v>77.918337114613436</v>
      </c>
      <c r="N158" s="3">
        <v>33.5381950843948</v>
      </c>
      <c r="O158" s="3">
        <v>44.380142030218636</v>
      </c>
      <c r="P158" s="3">
        <v>77.735361085914263</v>
      </c>
      <c r="Q158" s="3">
        <v>57.694244609028317</v>
      </c>
      <c r="R158" s="3">
        <v>20.041116476885946</v>
      </c>
      <c r="S158" s="3">
        <v>77.607993494106239</v>
      </c>
      <c r="T158" s="3">
        <v>63.867677204395676</v>
      </c>
      <c r="U158" s="3">
        <v>13.740316289710563</v>
      </c>
      <c r="V158" s="3">
        <v>77.488436973984975</v>
      </c>
      <c r="W158" s="3">
        <v>66.971525941764057</v>
      </c>
      <c r="X158" s="3">
        <v>10.516911032220918</v>
      </c>
    </row>
    <row r="159" spans="1:24">
      <c r="A159">
        <f t="shared" si="24"/>
        <v>3</v>
      </c>
      <c r="B159">
        <f t="shared" si="30"/>
        <v>300</v>
      </c>
      <c r="C159" s="3">
        <f t="shared" si="25"/>
        <v>286.05</v>
      </c>
      <c r="D159" s="6">
        <f t="shared" si="31"/>
        <v>9.6571770248527389E-5</v>
      </c>
      <c r="E159" s="1">
        <f t="shared" si="26"/>
        <v>0.98580903264491937</v>
      </c>
      <c r="F159" s="1">
        <f t="shared" si="32"/>
        <v>1.419096735508063E-2</v>
      </c>
      <c r="G159" s="7">
        <f t="shared" si="27"/>
        <v>77.956492514215057</v>
      </c>
      <c r="H159" s="3">
        <f t="shared" si="33"/>
        <v>34.139695080351927</v>
      </c>
      <c r="I159" s="7">
        <f t="shared" si="28"/>
        <v>43.81679743386313</v>
      </c>
      <c r="J159" s="7"/>
      <c r="K159" s="7"/>
      <c r="L159" s="3">
        <f t="shared" si="29"/>
        <v>0.3</v>
      </c>
      <c r="M159" s="3">
        <v>77.956492514215057</v>
      </c>
      <c r="N159" s="3">
        <v>34.139695080351927</v>
      </c>
      <c r="O159" s="3">
        <v>43.81679743386313</v>
      </c>
      <c r="P159" s="3">
        <v>77.843541990403551</v>
      </c>
      <c r="Q159" s="3">
        <v>58.459389857515959</v>
      </c>
      <c r="R159" s="3">
        <v>19.384152132887593</v>
      </c>
      <c r="S159" s="3">
        <v>77.763648591015667</v>
      </c>
      <c r="T159" s="3">
        <v>64.618710430544922</v>
      </c>
      <c r="U159" s="3">
        <v>13.144938160470744</v>
      </c>
      <c r="V159" s="3">
        <v>77.687639232280389</v>
      </c>
      <c r="W159" s="3">
        <v>67.707280214809714</v>
      </c>
      <c r="X159" s="3">
        <v>9.9803590174706756</v>
      </c>
    </row>
    <row r="160" spans="1:24">
      <c r="A160">
        <f>A161+1</f>
        <v>2</v>
      </c>
      <c r="B160">
        <f t="shared" si="30"/>
        <v>200</v>
      </c>
      <c r="C160" s="3">
        <f t="shared" si="25"/>
        <v>286.7</v>
      </c>
      <c r="D160" s="6">
        <f t="shared" si="31"/>
        <v>9.7701251836738968E-5</v>
      </c>
      <c r="E160" s="1">
        <f t="shared" si="26"/>
        <v>0.98564425535118316</v>
      </c>
      <c r="F160" s="1">
        <f t="shared" si="32"/>
        <v>1.4355744648816837E-2</v>
      </c>
      <c r="G160" s="7">
        <f t="shared" si="27"/>
        <v>77.985746266090644</v>
      </c>
      <c r="H160" s="3">
        <f t="shared" si="33"/>
        <v>34.749485089014023</v>
      </c>
      <c r="I160" s="7">
        <f t="shared" si="28"/>
        <v>43.236261177076621</v>
      </c>
      <c r="J160" s="7"/>
      <c r="K160" s="7"/>
      <c r="L160" s="3">
        <f t="shared" si="29"/>
        <v>0.2</v>
      </c>
      <c r="M160" s="3">
        <v>77.985746266090644</v>
      </c>
      <c r="N160" s="3">
        <v>34.749485089014023</v>
      </c>
      <c r="O160" s="3">
        <v>43.236261177076621</v>
      </c>
      <c r="P160" s="3">
        <v>77.927624245401233</v>
      </c>
      <c r="Q160" s="3">
        <v>59.23020559768073</v>
      </c>
      <c r="R160" s="3">
        <v>18.697418647720504</v>
      </c>
      <c r="S160" s="3">
        <v>77.885836094610724</v>
      </c>
      <c r="T160" s="3">
        <v>65.374554730757566</v>
      </c>
      <c r="U160" s="3">
        <v>12.511281363853158</v>
      </c>
      <c r="V160" s="3">
        <v>77.845527862414428</v>
      </c>
      <c r="W160" s="3">
        <v>68.447673722998744</v>
      </c>
      <c r="X160" s="3">
        <v>9.3978541394156849</v>
      </c>
    </row>
    <row r="161" spans="1:24">
      <c r="A161">
        <v>1</v>
      </c>
      <c r="B161">
        <f t="shared" si="30"/>
        <v>100</v>
      </c>
      <c r="C161" s="3">
        <f t="shared" si="25"/>
        <v>287.35000000000002</v>
      </c>
      <c r="D161" s="6">
        <f t="shared" si="31"/>
        <v>9.8843943586210159E-5</v>
      </c>
      <c r="E161" s="1">
        <f t="shared" si="26"/>
        <v>0.98547757888694854</v>
      </c>
      <c r="F161" s="1">
        <f t="shared" si="32"/>
        <v>1.4522421113051465E-2</v>
      </c>
      <c r="G161" s="7">
        <f>G162*E161+F161*C$2*C$4*C161^4</f>
        <v>78.005685210504538</v>
      </c>
      <c r="H161" s="3">
        <f t="shared" si="33"/>
        <v>35.367624168567787</v>
      </c>
      <c r="I161" s="7">
        <f>G161-H161</f>
        <v>42.638061041936751</v>
      </c>
      <c r="J161" s="7"/>
      <c r="K161" s="7"/>
      <c r="L161" s="3">
        <f t="shared" si="29"/>
        <v>0.1</v>
      </c>
      <c r="M161" s="3">
        <v>78.005685210504538</v>
      </c>
      <c r="N161" s="3">
        <v>35.367624168567787</v>
      </c>
      <c r="O161" s="3">
        <v>42.638061041936751</v>
      </c>
      <c r="P161" s="3">
        <v>77.985739749296059</v>
      </c>
      <c r="Q161" s="3">
        <v>60.006678602217853</v>
      </c>
      <c r="R161" s="3">
        <v>17.979061147078205</v>
      </c>
      <c r="S161" s="3">
        <v>77.971158982012994</v>
      </c>
      <c r="T161" s="3">
        <v>66.135214087347066</v>
      </c>
      <c r="U161" s="3">
        <v>11.835944894665928</v>
      </c>
      <c r="V161" s="3">
        <v>77.956894680827148</v>
      </c>
      <c r="W161" s="3">
        <v>69.192721154104419</v>
      </c>
      <c r="X161" s="3">
        <v>8.764173526722729</v>
      </c>
    </row>
    <row r="162" spans="1:24">
      <c r="A162">
        <v>0</v>
      </c>
      <c r="B162">
        <f t="shared" si="30"/>
        <v>0</v>
      </c>
      <c r="C162" s="3">
        <f t="shared" si="25"/>
        <v>288</v>
      </c>
      <c r="D162" s="6">
        <f t="shared" ref="D162" si="34">I$3*EXP(-B162/F$4)</f>
        <v>1E-4</v>
      </c>
      <c r="E162" s="1">
        <f t="shared" ref="E162" si="35">EXP(-I$2*D162*F$2)</f>
        <v>0.98530898169453562</v>
      </c>
      <c r="F162" s="1">
        <f t="shared" ref="F162" si="36">1-E162</f>
        <v>1.4691018305464376E-2</v>
      </c>
      <c r="G162" s="7">
        <f>C$2*C$4*C162^4</f>
        <v>78.015878922240006</v>
      </c>
      <c r="H162" s="3">
        <f t="shared" ref="H162" si="37">H161*E162+F162*C$2*C$4*C162^4</f>
        <v>35.994170459850096</v>
      </c>
      <c r="I162" s="7">
        <f>G162-H162</f>
        <v>42.02170846238991</v>
      </c>
      <c r="K162" s="7"/>
      <c r="L162" s="3">
        <f>B162/1000</f>
        <v>0</v>
      </c>
      <c r="M162" s="3">
        <v>78.015878922240006</v>
      </c>
      <c r="N162" s="3">
        <v>35.994170459850096</v>
      </c>
      <c r="O162" s="3">
        <v>42.02170846238991</v>
      </c>
      <c r="P162" s="3">
        <v>78.015878922240006</v>
      </c>
      <c r="Q162" s="3">
        <v>60.788795616742583</v>
      </c>
      <c r="R162" s="3">
        <v>17.227083305497423</v>
      </c>
      <c r="S162" s="3">
        <v>78.015878922240006</v>
      </c>
      <c r="T162" s="3">
        <v>66.900692994682842</v>
      </c>
      <c r="U162" s="3">
        <v>11.115185927557164</v>
      </c>
      <c r="V162" s="3">
        <v>78.015878922240006</v>
      </c>
      <c r="W162" s="3">
        <v>69.942437566298992</v>
      </c>
      <c r="X162" s="3">
        <v>8.0734413559410143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Gregory</dc:creator>
  <cp:lastModifiedBy>Ken Gregory</cp:lastModifiedBy>
  <dcterms:created xsi:type="dcterms:W3CDTF">2012-11-14T03:52:42Z</dcterms:created>
  <dcterms:modified xsi:type="dcterms:W3CDTF">2012-11-16T06:06:38Z</dcterms:modified>
</cp:coreProperties>
</file>